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Arbeitslosigkeit\2018\12 2018\"/>
    </mc:Choice>
  </mc:AlternateContent>
  <bookViews>
    <workbookView xWindow="0" yWindow="2640" windowWidth="19200" windowHeight="11505" tabRatio="819" activeTab="5"/>
  </bookViews>
  <sheets>
    <sheet name="Deckblatt" sheetId="11" r:id="rId1"/>
    <sheet name="ALO.1" sheetId="14" r:id="rId2"/>
    <sheet name="ALO.2" sheetId="17" r:id="rId3"/>
    <sheet name="ALO.3" sheetId="16" r:id="rId4"/>
    <sheet name="ALO3.1" sheetId="15" r:id="rId5"/>
    <sheet name="ALO4" sheetId="10" r:id="rId6"/>
    <sheet name="ALO4.1" sheetId="13" r:id="rId7"/>
    <sheet name="Tabelle3" sheetId="20" state="hidden" r:id="rId8"/>
    <sheet name="Tabelle1" sheetId="18" state="hidden" r:id="rId9"/>
    <sheet name="Tabelle4" sheetId="21" state="hidden" r:id="rId10"/>
  </sheets>
  <externalReferences>
    <externalReference r:id="rId11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0" l="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11" i="10"/>
  <c r="J28" i="10"/>
  <c r="J27" i="10"/>
  <c r="J22" i="10"/>
  <c r="P29" i="16" l="1"/>
  <c r="P26" i="16"/>
  <c r="P21" i="16"/>
  <c r="N10" i="17"/>
  <c r="J30" i="10" l="1"/>
  <c r="H30" i="10" s="1"/>
  <c r="N11" i="17" l="1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M11" i="17"/>
  <c r="M12" i="17"/>
  <c r="M13" i="17"/>
  <c r="M14" i="17"/>
  <c r="M15" i="17"/>
  <c r="M16" i="17"/>
  <c r="M17" i="17"/>
  <c r="M18" i="17"/>
  <c r="M19" i="17"/>
  <c r="M20" i="17"/>
  <c r="M22" i="17"/>
  <c r="M23" i="17"/>
  <c r="M24" i="17"/>
  <c r="M25" i="17"/>
  <c r="M26" i="17"/>
  <c r="M28" i="17"/>
  <c r="M10" i="17"/>
  <c r="M26" i="16"/>
  <c r="M21" i="16"/>
  <c r="M21" i="17" s="1"/>
  <c r="F28" i="10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10" i="17"/>
  <c r="I10" i="17"/>
  <c r="M27" i="16" l="1"/>
  <c r="I11" i="17"/>
  <c r="I12" i="17"/>
  <c r="I13" i="17"/>
  <c r="I14" i="17"/>
  <c r="I15" i="17"/>
  <c r="I16" i="17"/>
  <c r="I17" i="17"/>
  <c r="I18" i="17"/>
  <c r="I19" i="17"/>
  <c r="I20" i="17"/>
  <c r="I22" i="17"/>
  <c r="I23" i="17"/>
  <c r="I24" i="17"/>
  <c r="I25" i="17"/>
  <c r="I28" i="17"/>
  <c r="I26" i="16"/>
  <c r="I26" i="17" s="1"/>
  <c r="I21" i="16"/>
  <c r="I21" i="17" s="1"/>
  <c r="I27" i="16" l="1"/>
  <c r="M29" i="16"/>
  <c r="M27" i="17"/>
  <c r="E4" i="10"/>
  <c r="M29" i="17" l="1"/>
  <c r="I29" i="16"/>
  <c r="I29" i="17" s="1"/>
  <c r="I27" i="17"/>
  <c r="G11" i="17"/>
  <c r="G12" i="17"/>
  <c r="G13" i="17"/>
  <c r="G14" i="17"/>
  <c r="G15" i="17"/>
  <c r="G16" i="17"/>
  <c r="G17" i="17"/>
  <c r="G18" i="17"/>
  <c r="G19" i="17"/>
  <c r="G20" i="17"/>
  <c r="G22" i="17"/>
  <c r="G23" i="17"/>
  <c r="G24" i="17"/>
  <c r="G25" i="17"/>
  <c r="G28" i="17"/>
  <c r="G10" i="17"/>
  <c r="G26" i="16" l="1"/>
  <c r="G21" i="16"/>
  <c r="G27" i="16" s="1"/>
  <c r="G29" i="16" s="1"/>
  <c r="F11" i="17" l="1"/>
  <c r="F12" i="17"/>
  <c r="F13" i="17"/>
  <c r="F14" i="17"/>
  <c r="F15" i="17"/>
  <c r="F16" i="17"/>
  <c r="F17" i="17"/>
  <c r="F18" i="17"/>
  <c r="F19" i="17"/>
  <c r="F20" i="17"/>
  <c r="F22" i="17"/>
  <c r="F23" i="17"/>
  <c r="F24" i="17"/>
  <c r="F25" i="17"/>
  <c r="F28" i="17"/>
  <c r="F10" i="17"/>
  <c r="E10" i="17"/>
  <c r="F26" i="16"/>
  <c r="F21" i="16"/>
  <c r="F27" i="16" s="1"/>
  <c r="F29" i="16" s="1"/>
  <c r="E11" i="17" l="1"/>
  <c r="E12" i="17"/>
  <c r="E13" i="17"/>
  <c r="E14" i="17"/>
  <c r="E15" i="17"/>
  <c r="E16" i="17"/>
  <c r="E17" i="17"/>
  <c r="E18" i="17"/>
  <c r="E19" i="17"/>
  <c r="E20" i="17"/>
  <c r="E22" i="17"/>
  <c r="E23" i="17"/>
  <c r="E24" i="17"/>
  <c r="E25" i="17"/>
  <c r="E28" i="17"/>
  <c r="E26" i="16"/>
  <c r="E21" i="16"/>
  <c r="E27" i="16" s="1"/>
  <c r="E29" i="16" s="1"/>
  <c r="E42" i="15"/>
  <c r="Q27" i="16" l="1"/>
  <c r="E4" i="15"/>
  <c r="E4" i="16"/>
  <c r="E4" i="17"/>
  <c r="E4" i="14"/>
  <c r="E4" i="13" l="1"/>
  <c r="G26" i="17" l="1"/>
  <c r="F26" i="17"/>
  <c r="E26" i="17"/>
  <c r="G21" i="17"/>
  <c r="F21" i="17"/>
  <c r="E21" i="17"/>
  <c r="K12" i="10"/>
  <c r="K13" i="10"/>
  <c r="K14" i="10"/>
  <c r="K15" i="10"/>
  <c r="K16" i="10"/>
  <c r="K17" i="10"/>
  <c r="K18" i="10"/>
  <c r="K19" i="10"/>
  <c r="K20" i="10"/>
  <c r="K21" i="10"/>
  <c r="K23" i="10"/>
  <c r="K24" i="10"/>
  <c r="K25" i="10"/>
  <c r="K26" i="10"/>
  <c r="K29" i="10"/>
  <c r="K11" i="10"/>
  <c r="I12" i="10"/>
  <c r="I13" i="10"/>
  <c r="I14" i="10"/>
  <c r="I15" i="10"/>
  <c r="I16" i="10"/>
  <c r="I17" i="10"/>
  <c r="I18" i="10"/>
  <c r="I19" i="10"/>
  <c r="I20" i="10"/>
  <c r="I21" i="10"/>
  <c r="I23" i="10"/>
  <c r="I24" i="10"/>
  <c r="I25" i="10"/>
  <c r="I26" i="10"/>
  <c r="I29" i="10"/>
  <c r="I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9" i="10"/>
  <c r="G11" i="10"/>
  <c r="F12" i="10"/>
  <c r="F13" i="10"/>
  <c r="F14" i="10"/>
  <c r="F15" i="10"/>
  <c r="F16" i="10"/>
  <c r="F17" i="10"/>
  <c r="F18" i="10"/>
  <c r="F19" i="10"/>
  <c r="F20" i="10"/>
  <c r="F21" i="10"/>
  <c r="F23" i="10"/>
  <c r="F24" i="10"/>
  <c r="F25" i="10"/>
  <c r="F26" i="10"/>
  <c r="F29" i="10"/>
  <c r="F11" i="10"/>
  <c r="I27" i="10"/>
  <c r="G22" i="10"/>
  <c r="G27" i="17" l="1"/>
  <c r="F27" i="17"/>
  <c r="E27" i="17"/>
  <c r="I28" i="10"/>
  <c r="K27" i="10"/>
  <c r="I22" i="10"/>
  <c r="F27" i="10"/>
  <c r="G27" i="10"/>
  <c r="K22" i="10"/>
  <c r="F22" i="10"/>
  <c r="G29" i="17" l="1"/>
  <c r="E29" i="17"/>
  <c r="F29" i="17"/>
  <c r="I30" i="10"/>
  <c r="G28" i="10"/>
  <c r="K28" i="10"/>
  <c r="G30" i="10" l="1"/>
  <c r="F30" i="10"/>
  <c r="K30" i="10"/>
</calcChain>
</file>

<file path=xl/sharedStrings.xml><?xml version="1.0" encoding="utf-8"?>
<sst xmlns="http://schemas.openxmlformats.org/spreadsheetml/2006/main" count="856" uniqueCount="583">
  <si>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</si>
  <si>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</si>
  <si>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</si>
  <si>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</si>
  <si>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</si>
  <si>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</si>
  <si>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</si>
  <si>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</si>
  <si>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</si>
  <si>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</si>
  <si>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</si>
  <si>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</si>
  <si>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</si>
  <si>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</si>
  <si>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</si>
  <si>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</si>
  <si>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</si>
  <si>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</si>
  <si>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</si>
  <si>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Bearbeitung: Regionalstatistik Ruhr.</t>
  </si>
  <si>
    <t>Inhalt</t>
  </si>
  <si>
    <t>NRW ohne Metropole Ruhr</t>
  </si>
  <si>
    <t>Bestand an Arbeitslosen</t>
  </si>
  <si>
    <t>ALO.1</t>
  </si>
  <si>
    <t>Quelle: Bundesagentur für Arbeit</t>
  </si>
  <si>
    <t>Arbeitslosenquote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</si>
  <si>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</si>
  <si>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</si>
  <si>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</si>
  <si>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</si>
  <si>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</si>
  <si>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</si>
  <si>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</si>
  <si>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Abhängige zivile Erwerbspersonen: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</si>
  <si>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</si>
  <si>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</si>
  <si>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</si>
  <si>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</si>
  <si>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</si>
  <si>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</si>
  <si>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</si>
  <si>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</si>
  <si>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</si>
  <si>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Metropole Ruhr</t>
  </si>
  <si>
    <t>absolut</t>
  </si>
  <si>
    <t>Überblick</t>
  </si>
  <si>
    <t>Arbeitslose in der Metropole Ruhr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</si>
  <si>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</si>
  <si>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</si>
  <si>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</si>
  <si>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</si>
  <si>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</si>
  <si>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</si>
  <si>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</si>
  <si>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</si>
  <si>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</si>
  <si>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</si>
  <si>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</si>
  <si>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</si>
  <si>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</si>
  <si>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</si>
  <si>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</si>
  <si>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</si>
  <si>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</si>
  <si>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</si>
  <si>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</si>
  <si>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</si>
  <si>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</si>
  <si>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</si>
  <si>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</si>
  <si>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</si>
  <si>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</si>
  <si>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</si>
  <si>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</si>
  <si>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</si>
  <si>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</si>
  <si>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</si>
  <si>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</si>
  <si>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</si>
  <si>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</si>
  <si>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</si>
  <si>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</si>
  <si>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</si>
  <si>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</si>
  <si>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</si>
  <si>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</si>
  <si>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</si>
  <si>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</si>
  <si>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</si>
  <si>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</si>
  <si>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</si>
  <si>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</si>
  <si>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</si>
  <si>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</si>
  <si>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</si>
  <si>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</si>
  <si>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</si>
  <si>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</si>
  <si>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</si>
  <si>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</si>
  <si>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</si>
  <si>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</si>
  <si>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</si>
  <si>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</si>
  <si>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</si>
  <si>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</si>
  <si>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r>
      <t xml:space="preserve">Anmerkung: Arbeitslose in % auf der Basis </t>
    </r>
    <r>
      <rPr>
        <b/>
        <sz val="8"/>
        <rFont val="Arial"/>
        <family val="2"/>
      </rPr>
      <t>aller zivilen Erwerbspersonen</t>
    </r>
    <r>
      <rPr>
        <sz val="8"/>
        <rFont val="Arial"/>
        <family val="2"/>
      </rPr>
      <t xml:space="preserve"> (abhängig zivile Erwerbspersonen, Selbstständige u. mithelfende Familienangehörige).</t>
    </r>
  </si>
  <si>
    <t>NRW ohne RVR</t>
  </si>
  <si>
    <t>Arbeitslose, Arbeitslosenquoten im Überblick, Metropole Ruhr, NRW, Deutschland</t>
  </si>
  <si>
    <t>ALO.3</t>
  </si>
  <si>
    <t>Bestand an Arbeitslosen - Gemeinden</t>
  </si>
  <si>
    <t>Bestand an Arbeitslosen - Städte und Kreise</t>
  </si>
  <si>
    <t>ALO.3.1</t>
  </si>
  <si>
    <t>ALO</t>
  </si>
  <si>
    <t>Arbeitslosenquote auf der Basis aller zivilen Erwerbspersonen</t>
  </si>
  <si>
    <r>
      <t>Anmerkung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</si>
  <si>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Quelle: Glossar der Beschäftigungsstatistik der BA, Stand: 18.01.2016</t>
    </r>
  </si>
  <si>
    <t>in Prozent</t>
  </si>
  <si>
    <t>Arbeitslose</t>
  </si>
  <si>
    <t>ALO.4</t>
  </si>
  <si>
    <t>Arbeitslosenquoten Männer und Frauen</t>
  </si>
  <si>
    <t>ALO.4.1</t>
  </si>
  <si>
    <t>Bezugswerte zur Errechnung der Arbeitslosenquoten</t>
  </si>
  <si>
    <t>arbeitslose Männer</t>
  </si>
  <si>
    <t>arbeitslose Frauen</t>
  </si>
  <si>
    <t>%</t>
  </si>
  <si>
    <t>Veränderung gegenüber</t>
  </si>
  <si>
    <t>Arbeitslosenquoten
insgesamt</t>
  </si>
  <si>
    <t>bezogen auf  alle ziv. Erwerbs-personen
%</t>
  </si>
  <si>
    <t>bezogen auf  alle abh. ziv. Erwerbs-personen
%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</si>
  <si>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</si>
  <si>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</si>
  <si>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</si>
  <si>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</si>
  <si>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Arbeitslosenquote bezogen auf männl. ziv. EP</t>
  </si>
  <si>
    <t>Arbeitslosenquote bezogen auf weibl. ziv. EP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</si>
  <si>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</si>
  <si>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</si>
  <si>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</si>
  <si>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</si>
  <si>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</si>
  <si>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</si>
  <si>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</si>
  <si>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</si>
  <si>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</si>
  <si>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</si>
  <si>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</si>
  <si>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</si>
  <si>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</si>
  <si>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</si>
  <si>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</si>
  <si>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</si>
  <si>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</si>
  <si>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</si>
  <si>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</si>
  <si>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</si>
  <si>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</si>
  <si>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</si>
  <si>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</si>
  <si>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</si>
  <si>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</si>
  <si>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</si>
  <si>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</si>
  <si>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</si>
  <si>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</si>
  <si>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</si>
  <si>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</si>
  <si>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</si>
  <si>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</si>
  <si>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</si>
  <si>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</si>
  <si>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</si>
  <si>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</si>
  <si>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</si>
  <si>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</si>
  <si>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</si>
  <si>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</si>
  <si>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</si>
  <si>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</si>
  <si>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</si>
  <si>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</si>
  <si>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</si>
  <si>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</si>
  <si>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</si>
  <si>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</si>
  <si>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</si>
  <si>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</si>
  <si>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</si>
  <si>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</si>
  <si>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</si>
  <si>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</si>
  <si>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</si>
  <si>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</si>
  <si>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</si>
  <si>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</si>
  <si>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</si>
  <si>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</si>
  <si>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</si>
  <si>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</si>
  <si>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</si>
  <si>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</si>
  <si>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</si>
  <si>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</si>
  <si>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</si>
  <si>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</si>
  <si>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</si>
  <si>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</si>
  <si>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</si>
  <si>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</si>
  <si>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</si>
  <si>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</si>
  <si>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</si>
  <si>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</si>
  <si>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</si>
  <si>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</si>
  <si>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</si>
  <si>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</si>
  <si>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</si>
  <si>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</si>
  <si>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</si>
  <si>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</si>
  <si>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</si>
  <si>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</si>
  <si>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</si>
  <si>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</si>
  <si>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</si>
  <si>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</si>
  <si>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</si>
  <si>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</si>
  <si>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</si>
  <si>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</si>
  <si>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</si>
  <si>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</si>
  <si>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</si>
  <si>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</si>
  <si>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</si>
  <si>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</si>
  <si>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</si>
  <si>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</si>
  <si>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</si>
  <si>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</si>
  <si>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</si>
  <si>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</si>
  <si>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</si>
  <si>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</si>
  <si>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</si>
  <si>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</si>
  <si>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</si>
  <si>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</si>
  <si>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</si>
  <si>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</si>
  <si>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</si>
  <si>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</si>
  <si>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</si>
  <si>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</si>
  <si>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</si>
  <si>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</si>
  <si>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</si>
  <si>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</si>
  <si>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</si>
  <si>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</si>
  <si>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</si>
  <si>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</si>
  <si>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</si>
  <si>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</si>
  <si>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</si>
  <si>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</si>
  <si>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</si>
  <si>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</si>
  <si>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</si>
  <si>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</si>
  <si>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</si>
  <si>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</si>
  <si>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</si>
  <si>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</si>
  <si>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</si>
  <si>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</si>
  <si>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</si>
  <si>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</si>
  <si>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</si>
  <si>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</si>
  <si>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</si>
  <si>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</si>
  <si>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</si>
  <si>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</si>
  <si>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</si>
  <si>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</si>
  <si>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</si>
  <si>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</si>
  <si>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</si>
  <si>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</si>
  <si>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</si>
  <si>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</si>
  <si>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</si>
  <si>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</si>
  <si>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</si>
  <si>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</si>
  <si>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</si>
  <si>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</si>
  <si>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</si>
  <si>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</si>
  <si>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</si>
  <si>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</si>
  <si>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</si>
  <si>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</si>
  <si>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</si>
  <si>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</si>
  <si>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</si>
  <si>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</si>
  <si>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</si>
  <si>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</si>
  <si>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</si>
  <si>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</si>
  <si>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</si>
  <si>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</si>
  <si>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</si>
  <si>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</si>
  <si>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</si>
  <si>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</si>
  <si>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</si>
  <si>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</si>
  <si>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</si>
  <si>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</si>
  <si>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</si>
  <si>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</si>
  <si>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</si>
  <si>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</si>
  <si>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</si>
  <si>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</si>
  <si>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</si>
  <si>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</si>
  <si>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</si>
  <si>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</si>
  <si>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</si>
  <si>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</si>
  <si>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</si>
  <si>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</si>
  <si>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</si>
  <si>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</si>
  <si>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</si>
  <si>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</si>
  <si>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</si>
  <si>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</si>
  <si>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</si>
  <si>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</si>
  <si>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</si>
  <si>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</si>
  <si>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</si>
  <si>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</si>
  <si>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</si>
  <si>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</si>
  <si>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</si>
  <si>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</si>
  <si>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</si>
  <si>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</si>
  <si>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</si>
  <si>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</si>
  <si>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</si>
  <si>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</si>
  <si>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</si>
  <si>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</si>
  <si>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</si>
  <si>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</si>
  <si>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</si>
  <si>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</si>
  <si>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</si>
  <si>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</si>
  <si>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</si>
  <si>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</si>
  <si>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</si>
  <si>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</si>
  <si>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</si>
  <si>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</si>
  <si>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</si>
  <si>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</si>
  <si>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</si>
  <si>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</si>
  <si>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</si>
  <si>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</si>
  <si>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</si>
  <si>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</si>
  <si>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</si>
  <si>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</si>
  <si>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</si>
  <si>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</si>
  <si>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</si>
  <si>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</si>
  <si>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</si>
  <si>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</si>
  <si>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</si>
  <si>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</si>
  <si>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</si>
  <si>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</si>
  <si>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</si>
  <si>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</si>
  <si>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</si>
  <si>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</si>
  <si>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</si>
  <si>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</si>
  <si>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</si>
  <si>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</si>
  <si>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</si>
  <si>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</si>
  <si>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</si>
  <si>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</si>
  <si>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</si>
  <si>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</si>
  <si>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</si>
  <si>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</si>
  <si>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</si>
  <si>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</si>
  <si>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</si>
  <si>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</si>
  <si>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</si>
  <si>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</si>
  <si>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</si>
  <si>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</si>
  <si>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</si>
  <si>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</si>
  <si>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</si>
  <si>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</si>
  <si>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</si>
  <si>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</si>
  <si>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</si>
  <si>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</si>
  <si>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</si>
  <si>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</si>
  <si>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</si>
  <si>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</si>
  <si>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</si>
  <si>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</si>
  <si>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</si>
  <si>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</si>
  <si>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</si>
  <si>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</si>
  <si>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</si>
  <si>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</si>
  <si>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</si>
  <si>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</si>
  <si>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</si>
  <si>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</si>
  <si>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</si>
  <si>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</si>
  <si>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</si>
  <si>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</si>
  <si>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</si>
  <si>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</si>
  <si>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</si>
  <si>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</si>
  <si>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</si>
  <si>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</si>
  <si>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</si>
  <si>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</si>
  <si>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</si>
  <si>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</si>
  <si>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</si>
  <si>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</si>
  <si>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</si>
  <si>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</si>
  <si>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</si>
  <si>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</si>
  <si>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</si>
  <si>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</si>
  <si>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</si>
  <si>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</si>
  <si>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</si>
  <si>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</si>
  <si>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</si>
  <si>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</si>
  <si>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</si>
  <si>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</si>
  <si>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</si>
  <si>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</si>
  <si>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</si>
  <si>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</si>
  <si>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</si>
  <si>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</si>
  <si>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</si>
  <si>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</si>
  <si>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</si>
  <si>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</si>
  <si>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</si>
  <si>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</si>
  <si>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</si>
  <si>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</si>
  <si>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</si>
  <si>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</si>
  <si>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</si>
  <si>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</si>
  <si>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</si>
  <si>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</si>
  <si>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</si>
  <si>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</si>
  <si>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</si>
  <si>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</si>
  <si>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</si>
  <si>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</si>
  <si>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</si>
  <si>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</si>
  <si>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</si>
  <si>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</si>
  <si>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</si>
  <si>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</si>
  <si>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</si>
  <si>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</si>
  <si>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</si>
  <si>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</si>
  <si>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</si>
  <si>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</si>
  <si>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</si>
  <si>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</si>
  <si>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</si>
  <si>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</si>
  <si>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</si>
  <si>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</si>
  <si>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</si>
  <si>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</si>
  <si>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</si>
  <si>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</si>
  <si>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</si>
  <si>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</si>
  <si>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</si>
  <si>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</si>
  <si>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</si>
  <si>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</si>
  <si>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</si>
  <si>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</si>
  <si>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</si>
  <si>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</si>
  <si>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</si>
  <si>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</si>
  <si>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</si>
  <si>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</si>
  <si>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</si>
  <si>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</si>
  <si>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</si>
  <si>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</si>
  <si>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</si>
  <si>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</si>
  <si>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</si>
  <si>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</si>
  <si>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</si>
  <si>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</si>
  <si>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</si>
  <si>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</si>
  <si>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</si>
  <si>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</si>
  <si>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</si>
  <si>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</si>
  <si>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</si>
  <si>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</si>
  <si>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</si>
  <si>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</si>
  <si>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</si>
  <si>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</si>
  <si>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</si>
  <si>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</si>
  <si>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</si>
  <si>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</si>
  <si>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</si>
  <si>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</si>
  <si>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</si>
  <si>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</si>
  <si>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</si>
  <si>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</si>
  <si>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</si>
  <si>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</si>
  <si>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</si>
  <si>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</si>
  <si>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</si>
  <si>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</si>
  <si>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</si>
  <si>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</si>
  <si>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</si>
  <si>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</si>
  <si>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</si>
  <si>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</si>
  <si>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</si>
  <si>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</si>
  <si>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</si>
  <si>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 insgesamt 2018</t>
  </si>
  <si>
    <t>Arbeitslose insgesamt 2018</t>
  </si>
  <si>
    <t>Stand: 28.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</si>
</sst>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0.0"/>
    <numFmt numFmtId="166" formatCode="#,##0;\-#,##0;\-"/>
    <numFmt numFmtId="167" formatCode="#,##0\ "/>
    <numFmt numFmtId="168" formatCode="@\ *."/>
    <numFmt numFmtId="169" formatCode="0.0_)"/>
    <numFmt numFmtId="170" formatCode="\ @\ *."/>
    <numFmt numFmtId="171" formatCode="\+#\ ###\ ##0;\-\ #\ ###\ ##0;\-"/>
    <numFmt numFmtId="172" formatCode="* &quot;[&quot;#0&quot;]&quot;"/>
    <numFmt numFmtId="173" formatCode="*+\ #\ ###\ ###\ ##0.0;\-\ #\ ###\ ###\ ##0.0;* &quot;&quot;\-&quot;&quot;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\ ###\ ###"/>
    <numFmt numFmtId="178" formatCode="#\ ###\ ##0.0;\-\ #\ ###\ ##0.0;\-"/>
    <numFmt numFmtId="179" formatCode="0\ "/>
  </numFmts>
  <fonts count="4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  <scheme val="minor"/>
    </font>
    <font>
      <sz val="8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0" fillId="0" borderId="0"/>
    <xf numFmtId="0" fontId="22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7" fillId="0" borderId="0" applyProtection="0"/>
    <xf numFmtId="0" fontId="27" fillId="0" borderId="0"/>
    <xf numFmtId="0" fontId="35" fillId="0" borderId="0"/>
    <xf numFmtId="168" fontId="11" fillId="0" borderId="0"/>
    <xf numFmtId="49" fontId="11" fillId="0" borderId="0"/>
    <xf numFmtId="169" fontId="7" fillId="0" borderId="0">
      <alignment horizontal="center"/>
    </xf>
    <xf numFmtId="170" fontId="11" fillId="0" borderId="0"/>
    <xf numFmtId="171" fontId="7" fillId="0" borderId="0"/>
    <xf numFmtId="172" fontId="7" fillId="0" borderId="0"/>
    <xf numFmtId="173" fontId="7" fillId="0" borderId="0"/>
    <xf numFmtId="174" fontId="7" fillId="0" borderId="0">
      <alignment horizontal="center"/>
    </xf>
    <xf numFmtId="175" fontId="7" fillId="0" borderId="0">
      <alignment horizontal="center"/>
    </xf>
    <xf numFmtId="176" fontId="7" fillId="0" borderId="0">
      <alignment horizontal="center"/>
    </xf>
    <xf numFmtId="177" fontId="7" fillId="0" borderId="0">
      <alignment horizontal="center"/>
    </xf>
    <xf numFmtId="178" fontId="7" fillId="0" borderId="0">
      <alignment horizontal="center"/>
    </xf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10" applyFont="0" applyBorder="0" applyAlignment="0"/>
    <xf numFmtId="1" fontId="34" fillId="2" borderId="11">
      <alignment horizontal="right"/>
    </xf>
    <xf numFmtId="164" fontId="38" fillId="0" borderId="0">
      <alignment horizontal="center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 applyProtection="0"/>
    <xf numFmtId="0" fontId="7" fillId="0" borderId="0"/>
    <xf numFmtId="0" fontId="7" fillId="0" borderId="0"/>
  </cellStyleXfs>
  <cellXfs count="228">
    <xf numFmtId="0" fontId="0" fillId="0" borderId="0" xfId="0"/>
    <xf numFmtId="0" fontId="0" fillId="0" borderId="0" xfId="0" applyBorder="1"/>
    <xf numFmtId="0" fontId="6" fillId="0" borderId="0" xfId="0" applyFont="1" applyBorder="1"/>
    <xf numFmtId="0" fontId="7" fillId="0" borderId="0" xfId="0" applyFont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6" fillId="0" borderId="2" xfId="0" applyFont="1" applyBorder="1"/>
    <xf numFmtId="0" fontId="0" fillId="0" borderId="2" xfId="0" applyBorder="1"/>
    <xf numFmtId="49" fontId="12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/>
    <xf numFmtId="3" fontId="19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3" fontId="6" fillId="0" borderId="0" xfId="0" applyNumberFormat="1" applyFont="1"/>
    <xf numFmtId="3" fontId="6" fillId="0" borderId="0" xfId="0" applyNumberFormat="1" applyFont="1" applyBorder="1"/>
    <xf numFmtId="0" fontId="6" fillId="0" borderId="0" xfId="0" applyFont="1"/>
    <xf numFmtId="0" fontId="11" fillId="0" borderId="0" xfId="0" applyFont="1" applyAlignment="1">
      <alignment horizontal="left" vertical="center"/>
    </xf>
    <xf numFmtId="0" fontId="11" fillId="0" borderId="2" xfId="0" applyFont="1" applyBorder="1"/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3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Continuous" vertical="center"/>
    </xf>
    <xf numFmtId="3" fontId="0" fillId="0" borderId="0" xfId="0" applyNumberFormat="1" applyFill="1"/>
    <xf numFmtId="0" fontId="21" fillId="0" borderId="0" xfId="0" applyFont="1"/>
    <xf numFmtId="0" fontId="5" fillId="0" borderId="0" xfId="0" applyFont="1" applyBorder="1"/>
    <xf numFmtId="0" fontId="4" fillId="0" borderId="0" xfId="0" applyFont="1" applyBorder="1"/>
    <xf numFmtId="3" fontId="11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0" fontId="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/>
    </xf>
    <xf numFmtId="164" fontId="11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3" fillId="0" borderId="0" xfId="0" applyFont="1"/>
    <xf numFmtId="0" fontId="27" fillId="0" borderId="0" xfId="7"/>
    <xf numFmtId="0" fontId="6" fillId="0" borderId="0" xfId="7" applyFont="1"/>
    <xf numFmtId="0" fontId="27" fillId="0" borderId="0" xfId="7" applyBorder="1"/>
    <xf numFmtId="0" fontId="6" fillId="0" borderId="0" xfId="7" applyFont="1" applyBorder="1"/>
    <xf numFmtId="0" fontId="11" fillId="0" borderId="0" xfId="7" applyFont="1" applyBorder="1"/>
    <xf numFmtId="0" fontId="7" fillId="0" borderId="0" xfId="7" applyFont="1"/>
    <xf numFmtId="3" fontId="6" fillId="0" borderId="0" xfId="7" applyNumberFormat="1" applyFont="1"/>
    <xf numFmtId="0" fontId="11" fillId="0" borderId="0" xfId="7" applyFont="1"/>
    <xf numFmtId="0" fontId="27" fillId="0" borderId="2" xfId="7" applyBorder="1"/>
    <xf numFmtId="0" fontId="6" fillId="0" borderId="2" xfId="7" applyFont="1" applyBorder="1"/>
    <xf numFmtId="0" fontId="11" fillId="0" borderId="2" xfId="7" applyFont="1" applyBorder="1"/>
    <xf numFmtId="0" fontId="11" fillId="0" borderId="0" xfId="7" applyFont="1" applyAlignment="1">
      <alignment horizontal="left" vertical="center"/>
    </xf>
    <xf numFmtId="3" fontId="6" fillId="0" borderId="0" xfId="7" applyNumberFormat="1" applyFont="1" applyBorder="1"/>
    <xf numFmtId="49" fontId="11" fillId="0" borderId="0" xfId="7" applyNumberFormat="1" applyFont="1" applyBorder="1" applyAlignment="1">
      <alignment horizontal="left" vertical="center"/>
    </xf>
    <xf numFmtId="3" fontId="19" fillId="0" borderId="0" xfId="7" applyNumberFormat="1" applyFont="1" applyFill="1" applyBorder="1" applyAlignment="1">
      <alignment horizontal="right" vertical="center"/>
    </xf>
    <xf numFmtId="49" fontId="18" fillId="0" borderId="0" xfId="7" applyNumberFormat="1" applyFont="1" applyBorder="1"/>
    <xf numFmtId="3" fontId="11" fillId="0" borderId="0" xfId="7" applyNumberFormat="1" applyFont="1" applyBorder="1" applyAlignment="1">
      <alignment horizontal="right" vertical="center" wrapText="1"/>
    </xf>
    <xf numFmtId="164" fontId="11" fillId="0" borderId="0" xfId="7" applyNumberFormat="1" applyFont="1" applyFill="1" applyBorder="1" applyAlignment="1">
      <alignment horizontal="right" vertical="center" wrapText="1"/>
    </xf>
    <xf numFmtId="3" fontId="11" fillId="0" borderId="0" xfId="7" applyNumberFormat="1" applyFont="1" applyFill="1" applyBorder="1" applyAlignment="1">
      <alignment horizontal="right" vertical="center" wrapText="1"/>
    </xf>
    <xf numFmtId="3" fontId="11" fillId="0" borderId="0" xfId="7" applyNumberFormat="1" applyFont="1" applyBorder="1" applyAlignment="1">
      <alignment horizontal="right" vertical="center"/>
    </xf>
    <xf numFmtId="49" fontId="12" fillId="0" borderId="0" xfId="7" applyNumberFormat="1" applyFont="1" applyBorder="1" applyAlignment="1">
      <alignment horizontal="left" vertical="center"/>
    </xf>
    <xf numFmtId="0" fontId="14" fillId="0" borderId="0" xfId="7" applyFont="1" applyBorder="1" applyAlignment="1"/>
    <xf numFmtId="3" fontId="27" fillId="0" borderId="0" xfId="7" applyNumberFormat="1"/>
    <xf numFmtId="0" fontId="14" fillId="0" borderId="0" xfId="7" applyFont="1" applyBorder="1" applyAlignment="1">
      <alignment horizontal="centerContinuous" vertical="center"/>
    </xf>
    <xf numFmtId="0" fontId="6" fillId="0" borderId="0" xfId="7" applyFont="1" applyBorder="1" applyAlignment="1">
      <alignment horizontal="centerContinuous"/>
    </xf>
    <xf numFmtId="0" fontId="12" fillId="0" borderId="0" xfId="7" applyFont="1" applyBorder="1"/>
    <xf numFmtId="3" fontId="11" fillId="0" borderId="2" xfId="7" applyNumberFormat="1" applyFont="1" applyBorder="1" applyAlignment="1">
      <alignment horizontal="right" vertical="center"/>
    </xf>
    <xf numFmtId="49" fontId="12" fillId="0" borderId="2" xfId="7" applyNumberFormat="1" applyFont="1" applyBorder="1" applyAlignment="1">
      <alignment horizontal="left" vertical="center"/>
    </xf>
    <xf numFmtId="0" fontId="6" fillId="0" borderId="0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12" fillId="0" borderId="0" xfId="7" applyFont="1" applyBorder="1" applyAlignment="1">
      <alignment horizontal="left" vertical="center"/>
    </xf>
    <xf numFmtId="0" fontId="8" fillId="0" borderId="0" xfId="7" applyFont="1" applyBorder="1"/>
    <xf numFmtId="0" fontId="9" fillId="0" borderId="0" xfId="7" applyFont="1" applyBorder="1" applyAlignment="1"/>
    <xf numFmtId="0" fontId="11" fillId="0" borderId="0" xfId="7" applyFont="1" applyBorder="1" applyAlignment="1">
      <alignment horizontal="left"/>
    </xf>
    <xf numFmtId="0" fontId="10" fillId="0" borderId="0" xfId="7" applyFont="1" applyBorder="1" applyAlignment="1">
      <alignment horizontal="right" vertical="center"/>
    </xf>
    <xf numFmtId="0" fontId="7" fillId="0" borderId="0" xfId="7" applyFont="1" applyBorder="1" applyAlignment="1"/>
    <xf numFmtId="0" fontId="7" fillId="0" borderId="0" xfId="7" applyFont="1" applyBorder="1" applyAlignment="1">
      <alignment horizontal="right" vertical="center"/>
    </xf>
    <xf numFmtId="0" fontId="27" fillId="0" borderId="0" xfId="8"/>
    <xf numFmtId="0" fontId="6" fillId="0" borderId="0" xfId="8" applyFont="1"/>
    <xf numFmtId="0" fontId="27" fillId="0" borderId="0" xfId="8" applyBorder="1"/>
    <xf numFmtId="0" fontId="6" fillId="0" borderId="0" xfId="8" applyFont="1" applyBorder="1"/>
    <xf numFmtId="0" fontId="11" fillId="0" borderId="0" xfId="8" applyFont="1" applyBorder="1"/>
    <xf numFmtId="0" fontId="11" fillId="0" borderId="0" xfId="8" applyFont="1"/>
    <xf numFmtId="0" fontId="27" fillId="0" borderId="2" xfId="8" applyBorder="1"/>
    <xf numFmtId="0" fontId="6" fillId="0" borderId="2" xfId="8" applyFont="1" applyBorder="1"/>
    <xf numFmtId="0" fontId="11" fillId="0" borderId="2" xfId="8" applyFont="1" applyBorder="1"/>
    <xf numFmtId="3" fontId="6" fillId="0" borderId="0" xfId="8" applyNumberFormat="1" applyFont="1"/>
    <xf numFmtId="49" fontId="11" fillId="0" borderId="0" xfId="8" applyNumberFormat="1" applyFont="1" applyBorder="1"/>
    <xf numFmtId="3" fontId="19" fillId="0" borderId="0" xfId="8" applyNumberFormat="1" applyFont="1" applyFill="1" applyBorder="1" applyAlignment="1">
      <alignment horizontal="right" vertical="center"/>
    </xf>
    <xf numFmtId="49" fontId="16" fillId="0" borderId="0" xfId="8" applyNumberFormat="1" applyFont="1" applyFill="1" applyBorder="1" applyAlignment="1">
      <alignment horizontal="left" vertical="center"/>
    </xf>
    <xf numFmtId="3" fontId="13" fillId="0" borderId="0" xfId="8" applyNumberFormat="1" applyFont="1" applyFill="1" applyBorder="1" applyAlignment="1">
      <alignment horizontal="right" vertical="center" wrapText="1"/>
    </xf>
    <xf numFmtId="3" fontId="11" fillId="0" borderId="0" xfId="8" applyNumberFormat="1" applyFont="1" applyFill="1" applyBorder="1" applyAlignment="1">
      <alignment horizontal="right" vertical="center" wrapText="1"/>
    </xf>
    <xf numFmtId="3" fontId="11" fillId="0" borderId="0" xfId="8" applyNumberFormat="1" applyFont="1" applyBorder="1" applyAlignment="1">
      <alignment horizontal="right" vertical="center" wrapText="1"/>
    </xf>
    <xf numFmtId="3" fontId="11" fillId="0" borderId="0" xfId="8" applyNumberFormat="1" applyFont="1" applyBorder="1" applyAlignment="1">
      <alignment horizontal="right" vertical="center"/>
    </xf>
    <xf numFmtId="3" fontId="17" fillId="0" borderId="0" xfId="8" applyNumberFormat="1" applyFont="1" applyFill="1" applyBorder="1" applyAlignment="1">
      <alignment horizontal="right" vertical="center"/>
    </xf>
    <xf numFmtId="0" fontId="27" fillId="0" borderId="0" xfId="8" applyBorder="1" applyAlignment="1"/>
    <xf numFmtId="3" fontId="17" fillId="0" borderId="0" xfId="8" applyNumberFormat="1" applyFont="1" applyFill="1" applyBorder="1" applyAlignment="1">
      <alignment horizontal="right"/>
    </xf>
    <xf numFmtId="3" fontId="15" fillId="0" borderId="0" xfId="8" applyNumberFormat="1" applyFont="1" applyFill="1" applyBorder="1" applyAlignment="1">
      <alignment horizontal="right" vertical="center"/>
    </xf>
    <xf numFmtId="3" fontId="13" fillId="0" borderId="0" xfId="8" applyNumberFormat="1" applyFont="1" applyBorder="1" applyAlignment="1">
      <alignment horizontal="right" vertical="center"/>
    </xf>
    <xf numFmtId="3" fontId="15" fillId="0" borderId="0" xfId="8" applyNumberFormat="1" applyFont="1" applyFill="1" applyBorder="1" applyAlignment="1">
      <alignment horizontal="right"/>
    </xf>
    <xf numFmtId="3" fontId="13" fillId="0" borderId="0" xfId="8" applyNumberFormat="1" applyFont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3" fontId="13" fillId="0" borderId="0" xfId="8" applyNumberFormat="1" applyFont="1" applyBorder="1" applyAlignment="1">
      <alignment horizontal="right" vertical="center" wrapText="1"/>
    </xf>
    <xf numFmtId="49" fontId="12" fillId="0" borderId="0" xfId="8" applyNumberFormat="1" applyFont="1" applyBorder="1" applyAlignment="1">
      <alignment horizontal="left" vertical="center"/>
    </xf>
    <xf numFmtId="0" fontId="14" fillId="0" borderId="0" xfId="8" applyFont="1" applyBorder="1" applyAlignment="1"/>
    <xf numFmtId="0" fontId="12" fillId="0" borderId="0" xfId="8" applyFont="1" applyBorder="1"/>
    <xf numFmtId="3" fontId="11" fillId="0" borderId="2" xfId="8" applyNumberFormat="1" applyFont="1" applyBorder="1" applyAlignment="1">
      <alignment horizontal="right" vertical="center" wrapText="1"/>
    </xf>
    <xf numFmtId="3" fontId="11" fillId="0" borderId="2" xfId="8" applyNumberFormat="1" applyFont="1" applyBorder="1" applyAlignment="1">
      <alignment horizontal="right" vertical="center"/>
    </xf>
    <xf numFmtId="49" fontId="12" fillId="0" borderId="2" xfId="8" applyNumberFormat="1" applyFont="1" applyBorder="1" applyAlignment="1">
      <alignment horizontal="left" vertical="center"/>
    </xf>
    <xf numFmtId="0" fontId="13" fillId="0" borderId="0" xfId="8" applyFont="1" applyBorder="1" applyAlignment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0" fontId="6" fillId="0" borderId="0" xfId="8" applyFont="1" applyBorder="1" applyAlignment="1">
      <alignment horizontal="center" vertical="center"/>
    </xf>
    <xf numFmtId="0" fontId="6" fillId="0" borderId="3" xfId="8" applyFont="1" applyBorder="1" applyAlignment="1">
      <alignment horizontal="center" vertical="center"/>
    </xf>
    <xf numFmtId="0" fontId="12" fillId="0" borderId="0" xfId="8" applyFont="1" applyBorder="1" applyAlignment="1">
      <alignment horizontal="left" vertical="center"/>
    </xf>
    <xf numFmtId="0" fontId="27" fillId="0" borderId="1" xfId="8" applyBorder="1"/>
    <xf numFmtId="0" fontId="8" fillId="0" borderId="0" xfId="8" applyFont="1" applyBorder="1"/>
    <xf numFmtId="0" fontId="11" fillId="0" borderId="0" xfId="8" applyFont="1" applyBorder="1" applyAlignment="1">
      <alignment horizontal="left"/>
    </xf>
    <xf numFmtId="0" fontId="10" fillId="0" borderId="0" xfId="8" applyFont="1" applyBorder="1" applyAlignment="1">
      <alignment horizontal="right" vertical="center"/>
    </xf>
    <xf numFmtId="0" fontId="7" fillId="0" borderId="0" xfId="8" applyFont="1" applyBorder="1" applyAlignment="1"/>
    <xf numFmtId="0" fontId="9" fillId="0" borderId="0" xfId="8" applyFont="1" applyBorder="1" applyAlignment="1"/>
    <xf numFmtId="0" fontId="7" fillId="0" borderId="0" xfId="8" applyFont="1" applyBorder="1" applyAlignment="1">
      <alignment horizontal="right" vertical="center"/>
    </xf>
    <xf numFmtId="0" fontId="11" fillId="0" borderId="0" xfId="8" applyFont="1" applyAlignment="1">
      <alignment horizontal="left" vertical="center"/>
    </xf>
    <xf numFmtId="49" fontId="11" fillId="0" borderId="0" xfId="8" applyNumberFormat="1" applyFont="1" applyBorder="1" applyAlignment="1">
      <alignment horizontal="left" vertical="center"/>
    </xf>
    <xf numFmtId="49" fontId="18" fillId="0" borderId="0" xfId="8" applyNumberFormat="1" applyFont="1" applyBorder="1"/>
    <xf numFmtId="0" fontId="14" fillId="0" borderId="0" xfId="8" applyFont="1" applyBorder="1" applyAlignment="1">
      <alignment horizontal="centerContinuous" vertical="center"/>
    </xf>
    <xf numFmtId="164" fontId="12" fillId="0" borderId="0" xfId="8" applyNumberFormat="1" applyFont="1" applyBorder="1" applyAlignment="1">
      <alignment horizontal="right" vertical="center"/>
    </xf>
    <xf numFmtId="165" fontId="27" fillId="0" borderId="0" xfId="8" applyNumberFormat="1"/>
    <xf numFmtId="0" fontId="13" fillId="0" borderId="0" xfId="1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vertical="top" wrapText="1"/>
    </xf>
    <xf numFmtId="0" fontId="28" fillId="0" borderId="0" xfId="0" applyFont="1" applyFill="1"/>
    <xf numFmtId="0" fontId="29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left"/>
    </xf>
    <xf numFmtId="0" fontId="17" fillId="0" borderId="0" xfId="1" applyFont="1" applyFill="1" applyAlignment="1"/>
    <xf numFmtId="0" fontId="29" fillId="0" borderId="0" xfId="0" applyFont="1" applyFill="1"/>
    <xf numFmtId="0" fontId="2" fillId="0" borderId="0" xfId="0" applyFont="1" applyBorder="1"/>
    <xf numFmtId="0" fontId="7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49" fontId="13" fillId="0" borderId="0" xfId="8" applyNumberFormat="1" applyFont="1" applyBorder="1" applyAlignment="1">
      <alignment horizontal="left" vertical="center"/>
    </xf>
    <xf numFmtId="49" fontId="15" fillId="0" borderId="0" xfId="8" applyNumberFormat="1" applyFont="1" applyFill="1" applyBorder="1" applyAlignment="1">
      <alignment horizontal="left" vertical="center"/>
    </xf>
    <xf numFmtId="49" fontId="17" fillId="0" borderId="0" xfId="8" applyNumberFormat="1" applyFont="1" applyFill="1" applyBorder="1" applyAlignment="1">
      <alignment horizontal="left" vertical="center"/>
    </xf>
    <xf numFmtId="164" fontId="11" fillId="0" borderId="0" xfId="8" applyNumberFormat="1" applyFont="1" applyBorder="1" applyAlignment="1">
      <alignment horizontal="right" vertical="center"/>
    </xf>
    <xf numFmtId="0" fontId="32" fillId="0" borderId="0" xfId="2" applyFont="1" applyBorder="1" applyAlignment="1">
      <alignment horizontal="left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4" xfId="7" applyNumberFormat="1" applyFont="1" applyBorder="1" applyAlignment="1">
      <alignment horizontal="center" vertical="center" wrapText="1"/>
    </xf>
    <xf numFmtId="17" fontId="11" fillId="0" borderId="4" xfId="7" applyNumberFormat="1" applyFont="1" applyBorder="1" applyAlignment="1">
      <alignment horizontal="center" vertical="center" wrapText="1"/>
    </xf>
    <xf numFmtId="3" fontId="11" fillId="0" borderId="5" xfId="7" applyNumberFormat="1" applyFont="1" applyBorder="1" applyAlignment="1">
      <alignment horizontal="right" vertical="center" wrapText="1"/>
    </xf>
    <xf numFmtId="49" fontId="13" fillId="0" borderId="0" xfId="8" applyNumberFormat="1" applyFont="1" applyFill="1" applyBorder="1" applyAlignment="1">
      <alignment horizontal="left" vertical="center" wrapText="1"/>
    </xf>
    <xf numFmtId="49" fontId="17" fillId="0" borderId="0" xfId="8" applyNumberFormat="1" applyFont="1" applyFill="1" applyBorder="1" applyAlignment="1">
      <alignment vertical="center"/>
    </xf>
    <xf numFmtId="49" fontId="17" fillId="0" borderId="0" xfId="8" applyNumberFormat="1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 wrapText="1"/>
    </xf>
    <xf numFmtId="0" fontId="27" fillId="0" borderId="7" xfId="7" applyBorder="1"/>
    <xf numFmtId="3" fontId="11" fillId="0" borderId="8" xfId="7" applyNumberFormat="1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28" fillId="0" borderId="0" xfId="0" applyFont="1"/>
    <xf numFmtId="164" fontId="13" fillId="0" borderId="0" xfId="8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Continuous"/>
    </xf>
    <xf numFmtId="0" fontId="28" fillId="0" borderId="8" xfId="0" applyFont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4" fillId="0" borderId="1" xfId="8" applyFont="1" applyBorder="1" applyAlignment="1"/>
    <xf numFmtId="166" fontId="11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27" fillId="0" borderId="0" xfId="7" applyNumberFormat="1"/>
    <xf numFmtId="0" fontId="0" fillId="0" borderId="0" xfId="0" quotePrefix="1"/>
    <xf numFmtId="164" fontId="13" fillId="0" borderId="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 vertical="center"/>
    </xf>
    <xf numFmtId="0" fontId="34" fillId="0" borderId="0" xfId="8" applyFont="1" applyBorder="1"/>
    <xf numFmtId="0" fontId="34" fillId="0" borderId="0" xfId="8" applyFont="1"/>
    <xf numFmtId="167" fontId="14" fillId="0" borderId="9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 vertical="center"/>
    </xf>
    <xf numFmtId="164" fontId="7" fillId="0" borderId="0" xfId="7" applyNumberFormat="1" applyFont="1"/>
    <xf numFmtId="3" fontId="13" fillId="0" borderId="0" xfId="36" applyNumberFormat="1" applyFont="1" applyFill="1" applyBorder="1" applyAlignment="1">
      <alignment horizontal="right" vertical="center" wrapText="1"/>
    </xf>
    <xf numFmtId="3" fontId="11" fillId="0" borderId="0" xfId="36" applyNumberFormat="1" applyFont="1" applyFill="1" applyBorder="1" applyAlignment="1">
      <alignment horizontal="right" vertical="center" wrapText="1"/>
    </xf>
    <xf numFmtId="3" fontId="11" fillId="0" borderId="0" xfId="36" applyNumberFormat="1" applyFont="1" applyBorder="1" applyAlignment="1">
      <alignment horizontal="right" vertical="center" wrapText="1"/>
    </xf>
    <xf numFmtId="3" fontId="13" fillId="0" borderId="0" xfId="36" applyNumberFormat="1" applyFont="1" applyBorder="1" applyAlignment="1">
      <alignment horizontal="right" vertical="center" wrapText="1"/>
    </xf>
    <xf numFmtId="3" fontId="13" fillId="0" borderId="0" xfId="36" applyNumberFormat="1" applyFont="1" applyFill="1" applyBorder="1" applyAlignment="1">
      <alignment horizontal="right" vertical="center" wrapText="1"/>
    </xf>
    <xf numFmtId="3" fontId="11" fillId="0" borderId="0" xfId="36" applyNumberFormat="1" applyFont="1" applyFill="1" applyBorder="1" applyAlignment="1">
      <alignment horizontal="right" vertical="center" wrapText="1"/>
    </xf>
    <xf numFmtId="3" fontId="11" fillId="0" borderId="0" xfId="36" applyNumberFormat="1" applyFont="1" applyBorder="1" applyAlignment="1">
      <alignment horizontal="right" vertical="center"/>
    </xf>
    <xf numFmtId="3" fontId="13" fillId="0" borderId="0" xfId="36" applyNumberFormat="1" applyFont="1" applyBorder="1" applyAlignment="1">
      <alignment horizontal="right" vertical="center"/>
    </xf>
    <xf numFmtId="3" fontId="13" fillId="0" borderId="0" xfId="36" applyNumberFormat="1" applyFont="1" applyBorder="1" applyAlignment="1">
      <alignment horizontal="right" vertical="center" wrapText="1"/>
    </xf>
    <xf numFmtId="164" fontId="11" fillId="0" borderId="0" xfId="36" applyNumberFormat="1" applyFont="1" applyBorder="1" applyAlignment="1">
      <alignment horizontal="right" vertical="center"/>
    </xf>
    <xf numFmtId="164" fontId="13" fillId="0" borderId="0" xfId="36" applyNumberFormat="1" applyFont="1" applyBorder="1" applyAlignment="1">
      <alignment horizontal="right" vertical="center"/>
    </xf>
    <xf numFmtId="49" fontId="13" fillId="0" borderId="0" xfId="7" applyNumberFormat="1" applyFont="1" applyBorder="1" applyAlignment="1">
      <alignment horizontal="left" vertical="center"/>
    </xf>
    <xf numFmtId="3" fontId="13" fillId="0" borderId="0" xfId="7" applyNumberFormat="1" applyFont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left" vertical="center" wrapText="1"/>
    </xf>
    <xf numFmtId="167" fontId="14" fillId="0" borderId="9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left" wrapText="1"/>
    </xf>
    <xf numFmtId="179" fontId="6" fillId="0" borderId="0" xfId="0" applyNumberFormat="1" applyFont="1" applyFill="1" applyBorder="1" applyAlignment="1">
      <alignment horizontal="left" vertical="center" wrapText="1"/>
    </xf>
    <xf numFmtId="164" fontId="39" fillId="0" borderId="0" xfId="7" applyNumberFormat="1" applyFont="1" applyFill="1" applyBorder="1" applyAlignment="1">
      <alignment horizontal="right" vertical="center" wrapText="1"/>
    </xf>
    <xf numFmtId="3" fontId="39" fillId="0" borderId="0" xfId="36" applyNumberFormat="1" applyFont="1" applyBorder="1" applyAlignment="1">
      <alignment horizontal="right" vertical="center" wrapText="1"/>
    </xf>
    <xf numFmtId="3" fontId="39" fillId="0" borderId="0" xfId="7" applyNumberFormat="1" applyFont="1" applyFill="1" applyBorder="1" applyAlignment="1">
      <alignment horizontal="right" vertical="center" wrapText="1"/>
    </xf>
    <xf numFmtId="164" fontId="28" fillId="0" borderId="0" xfId="7" applyNumberFormat="1" applyFont="1" applyFill="1" applyBorder="1" applyAlignment="1">
      <alignment horizontal="right" vertical="center" wrapText="1"/>
    </xf>
    <xf numFmtId="3" fontId="28" fillId="0" borderId="0" xfId="36" applyNumberFormat="1" applyFont="1" applyBorder="1" applyAlignment="1">
      <alignment horizontal="right" vertical="center" wrapText="1"/>
    </xf>
    <xf numFmtId="3" fontId="28" fillId="0" borderId="0" xfId="7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3" fontId="11" fillId="0" borderId="4" xfId="7" applyNumberFormat="1" applyFont="1" applyBorder="1" applyAlignment="1">
      <alignment horizontal="center" vertical="center" wrapText="1"/>
    </xf>
    <xf numFmtId="17" fontId="11" fillId="0" borderId="4" xfId="7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7" fillId="0" borderId="0" xfId="7" applyFont="1" applyBorder="1"/>
    <xf numFmtId="167" fontId="27" fillId="0" borderId="0" xfId="7" applyNumberFormat="1" applyBorder="1"/>
  </cellXfs>
  <cellStyles count="37">
    <cellStyle name="0mitP" xfId="10"/>
    <cellStyle name="0ohneP" xfId="11"/>
    <cellStyle name="10mitP" xfId="12"/>
    <cellStyle name="1mitP" xfId="13"/>
    <cellStyle name="3mitP" xfId="14"/>
    <cellStyle name="3ohneP" xfId="15"/>
    <cellStyle name="4mitP" xfId="16"/>
    <cellStyle name="6mitP" xfId="17"/>
    <cellStyle name="6ohneP" xfId="18"/>
    <cellStyle name="7mitP" xfId="19"/>
    <cellStyle name="9mitP" xfId="20"/>
    <cellStyle name="9ohneP" xfId="21"/>
    <cellStyle name="Euro" xfId="22"/>
    <cellStyle name="Hyperlink 2" xfId="23"/>
    <cellStyle name="Hyperlink 3" xfId="24"/>
    <cellStyle name="Komma 2" xfId="25"/>
    <cellStyle name="Link" xfId="2" builtinId="8"/>
    <cellStyle name="Link 2" xfId="4"/>
    <cellStyle name="Link 3" xfId="26"/>
    <cellStyle name="nf2" xfId="27"/>
    <cellStyle name="Normal_040831_KapaBedarf-AA_Hochfahrlogik_A2LL_KT" xfId="28"/>
    <cellStyle name="Standard" xfId="0" builtinId="0"/>
    <cellStyle name="Standard 2" xfId="1"/>
    <cellStyle name="Standard 2 2" xfId="5"/>
    <cellStyle name="Standard 2 3" xfId="31"/>
    <cellStyle name="Standard 2 4" xfId="32"/>
    <cellStyle name="Standard 2 5" xfId="33"/>
    <cellStyle name="Standard 3" xfId="3"/>
    <cellStyle name="Standard 3 2" xfId="35"/>
    <cellStyle name="Standard 4" xfId="6"/>
    <cellStyle name="Standard 5" xfId="7"/>
    <cellStyle name="Standard 5 2" xfId="34"/>
    <cellStyle name="Standard 6" xfId="8"/>
    <cellStyle name="Standard 6 2" xfId="36"/>
    <cellStyle name="Standard 7" xfId="9"/>
    <cellStyle name="Standard 8" xfId="30"/>
    <cellStyle name="Tsd" xfId="29"/>
  </cellStyles>
  <dxfs count="0"/>
  <tableStyles count="0" defaultTableStyle="TableStyleMedium2" defaultPivotStyle="PivotStyleLight16"/>
  <colors>
    <mruColors>
      <color rgb="FF135B8D"/>
      <color rgb="FF79AF21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41</xdr:row>
      <xdr:rowOff>32985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6505575"/>
          <a:ext cx="1800000" cy="756885"/>
        </a:xfrm>
        <a:prstGeom prst="rect">
          <a:avLst/>
        </a:prstGeom>
      </xdr:spPr>
    </xdr:pic>
    <xdr:clientData/>
  </xdr:twoCellAnchor>
  <xdr:twoCellAnchor editAs="oneCell">
    <xdr:from>
      <xdr:col>1</xdr:col>
      <xdr:colOff>173935</xdr:colOff>
      <xdr:row>18</xdr:row>
      <xdr:rowOff>49695</xdr:rowOff>
    </xdr:from>
    <xdr:to>
      <xdr:col>13</xdr:col>
      <xdr:colOff>126285</xdr:colOff>
      <xdr:row>36</xdr:row>
      <xdr:rowOff>97931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631" y="3652630"/>
          <a:ext cx="7547502" cy="3029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39</xdr:row>
      <xdr:rowOff>13935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39</xdr:row>
      <xdr:rowOff>4410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71085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34</xdr:row>
      <xdr:rowOff>95250</xdr:rowOff>
    </xdr:from>
    <xdr:to>
      <xdr:col>11</xdr:col>
      <xdr:colOff>209325</xdr:colOff>
      <xdr:row>38</xdr:row>
      <xdr:rowOff>128235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6991350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34</xdr:row>
      <xdr:rowOff>66675</xdr:rowOff>
    </xdr:from>
    <xdr:to>
      <xdr:col>10</xdr:col>
      <xdr:colOff>199800</xdr:colOff>
      <xdr:row>38</xdr:row>
      <xdr:rowOff>99660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esterhaus/02NEU_Reginfo%20Arbeitsmarkt_lfdmon/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36"/>
  <sheetViews>
    <sheetView showGridLines="0" workbookViewId="0">
      <selection activeCell="C15" sqref="C15"/>
    </sheetView>
  </sheetViews>
  <sheetFormatPr baseColWidth="10" defaultRowHeight="14.25" x14ac:dyDescent="0.2"/>
  <cols>
    <col min="1" max="1" width="1.5" customWidth="1"/>
    <col min="3" max="3" width="15.625" customWidth="1"/>
    <col min="4" max="4" width="106.625" customWidth="1"/>
  </cols>
  <sheetData>
    <row r="2" spans="2:4" ht="15" x14ac:dyDescent="0.2">
      <c r="D2" s="4"/>
    </row>
    <row r="3" spans="2:4" ht="15" x14ac:dyDescent="0.2">
      <c r="D3" s="4"/>
    </row>
    <row r="4" spans="2:4" ht="15.75" x14ac:dyDescent="0.25">
      <c r="B4" s="3" t="s">
        <v>113</v>
      </c>
      <c r="C4" s="5" t="s">
        <v>22</v>
      </c>
      <c r="D4" s="4"/>
    </row>
    <row r="5" spans="2:4" x14ac:dyDescent="0.2">
      <c r="B5" s="6"/>
      <c r="C5" s="7"/>
    </row>
    <row r="6" spans="2:4" x14ac:dyDescent="0.2">
      <c r="B6" s="6"/>
      <c r="C6" s="36" t="s">
        <v>582</v>
      </c>
    </row>
    <row r="8" spans="2:4" x14ac:dyDescent="0.2">
      <c r="C8" s="42"/>
      <c r="D8" s="42"/>
    </row>
    <row r="9" spans="2:4" ht="15.75" x14ac:dyDescent="0.25">
      <c r="C9" s="5" t="s">
        <v>20</v>
      </c>
      <c r="D9" s="43"/>
    </row>
    <row r="10" spans="2:4" x14ac:dyDescent="0.2">
      <c r="C10" s="159" t="s">
        <v>23</v>
      </c>
      <c r="D10" s="49" t="s">
        <v>108</v>
      </c>
    </row>
    <row r="11" spans="2:4" x14ac:dyDescent="0.2">
      <c r="C11" s="159" t="s">
        <v>32</v>
      </c>
      <c r="D11" s="152" t="s">
        <v>114</v>
      </c>
    </row>
    <row r="12" spans="2:4" x14ac:dyDescent="0.2">
      <c r="C12" s="159" t="s">
        <v>109</v>
      </c>
      <c r="D12" s="49" t="s">
        <v>111</v>
      </c>
    </row>
    <row r="13" spans="2:4" x14ac:dyDescent="0.2">
      <c r="C13" s="159" t="s">
        <v>112</v>
      </c>
      <c r="D13" s="49" t="s">
        <v>110</v>
      </c>
    </row>
    <row r="14" spans="2:4" x14ac:dyDescent="0.2">
      <c r="C14" s="159" t="s">
        <v>119</v>
      </c>
      <c r="D14" s="152" t="s">
        <v>120</v>
      </c>
    </row>
    <row r="15" spans="2:4" x14ac:dyDescent="0.2">
      <c r="C15" s="159" t="s">
        <v>121</v>
      </c>
      <c r="D15" s="152" t="s">
        <v>122</v>
      </c>
    </row>
    <row r="16" spans="2:4" x14ac:dyDescent="0.2">
      <c r="C16" s="159"/>
      <c r="D16" s="152"/>
    </row>
    <row r="17" spans="3:13" ht="18.75" x14ac:dyDescent="0.25">
      <c r="C17" s="5" t="s">
        <v>115</v>
      </c>
      <c r="D17" s="44"/>
    </row>
    <row r="18" spans="3:13" ht="9" customHeight="1" x14ac:dyDescent="0.2">
      <c r="C18" s="53"/>
    </row>
    <row r="19" spans="3:13" s="147" customFormat="1" ht="11.25" x14ac:dyDescent="0.2">
      <c r="C19" s="148" t="s">
        <v>33</v>
      </c>
    </row>
    <row r="20" spans="3:13" s="147" customFormat="1" ht="11.25" x14ac:dyDescent="0.2">
      <c r="C20" s="149" t="s">
        <v>34</v>
      </c>
    </row>
    <row r="21" spans="3:13" s="147" customFormat="1" ht="11.25" x14ac:dyDescent="0.2">
      <c r="C21" s="149" t="s">
        <v>35</v>
      </c>
    </row>
    <row r="22" spans="3:13" s="147" customFormat="1" ht="11.25" x14ac:dyDescent="0.2">
      <c r="C22" s="147" t="s">
        <v>36</v>
      </c>
      <c r="D22" s="145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3:13" s="147" customFormat="1" ht="11.25" x14ac:dyDescent="0.2">
      <c r="C23" s="147" t="s">
        <v>37</v>
      </c>
      <c r="D23" s="146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3:13" s="147" customFormat="1" ht="11.25" x14ac:dyDescent="0.2">
      <c r="C24" s="147" t="s">
        <v>38</v>
      </c>
    </row>
    <row r="25" spans="3:13" s="147" customFormat="1" ht="11.25" x14ac:dyDescent="0.2">
      <c r="C25" s="147" t="s">
        <v>39</v>
      </c>
    </row>
    <row r="26" spans="3:13" s="147" customFormat="1" ht="11.25" x14ac:dyDescent="0.2">
      <c r="C26" s="151" t="s">
        <v>40</v>
      </c>
    </row>
    <row r="27" spans="3:13" s="147" customFormat="1" ht="11.25" x14ac:dyDescent="0.2">
      <c r="C27" s="147" t="s">
        <v>41</v>
      </c>
    </row>
    <row r="28" spans="3:13" s="147" customFormat="1" ht="11.25" x14ac:dyDescent="0.2">
      <c r="C28" s="147" t="s">
        <v>42</v>
      </c>
    </row>
    <row r="29" spans="3:13" ht="4.5" customHeight="1" x14ac:dyDescent="0.2">
      <c r="C29" s="57"/>
    </row>
    <row r="30" spans="3:13" x14ac:dyDescent="0.2">
      <c r="C30" s="174" t="s">
        <v>133</v>
      </c>
    </row>
    <row r="31" spans="3:13" x14ac:dyDescent="0.2">
      <c r="C31" s="56"/>
    </row>
    <row r="32" spans="3:13" x14ac:dyDescent="0.2">
      <c r="C32" s="154" t="s">
        <v>116</v>
      </c>
    </row>
    <row r="33" spans="3:3" x14ac:dyDescent="0.2">
      <c r="C33" s="153"/>
    </row>
    <row r="35" spans="3:3" x14ac:dyDescent="0.2">
      <c r="C35" s="49"/>
    </row>
    <row r="36" spans="3:3" x14ac:dyDescent="0.2">
      <c r="C36" s="173"/>
    </row>
  </sheetData>
  <hyperlinks>
    <hyperlink ref="C10" location="ALO.1!A1" display="ALO.1"/>
    <hyperlink ref="C11" location="ALO.2!A1" display="ALO.2"/>
    <hyperlink ref="C12" location="ALO.3!A1" display="ALO.3"/>
    <hyperlink ref="C13" location="ALO3.1!A1" display="ALO.3.1"/>
    <hyperlink ref="C14" location="'ALO4'!A1" display="ALO.4"/>
    <hyperlink ref="C15" location="ALO4.1!A1" display="ALO.4.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136</v>
      </c>
    </row>
    <row r="3" spans="1:5" x14ac:dyDescent="0.2">
      <c r="B3" t="s">
        <v>137</v>
      </c>
    </row>
    <row r="4" spans="1:5" x14ac:dyDescent="0.2">
      <c r="B4" t="s">
        <v>138</v>
      </c>
    </row>
    <row r="5" spans="1:5" x14ac:dyDescent="0.2">
      <c r="D5" t="s">
        <v>139</v>
      </c>
      <c r="E5" t="s">
        <v>139</v>
      </c>
    </row>
    <row r="6" spans="1:5" ht="28.5" x14ac:dyDescent="0.2">
      <c r="C6" t="s">
        <v>140</v>
      </c>
      <c r="D6" s="183" t="s">
        <v>141</v>
      </c>
      <c r="E6" t="s">
        <v>26</v>
      </c>
    </row>
    <row r="7" spans="1:5" ht="42.75" x14ac:dyDescent="0.2">
      <c r="C7" s="183" t="s">
        <v>142</v>
      </c>
    </row>
    <row r="8" spans="1:5" x14ac:dyDescent="0.2">
      <c r="B8" t="s">
        <v>143</v>
      </c>
      <c r="C8" t="s">
        <v>144</v>
      </c>
      <c r="D8">
        <v>1</v>
      </c>
      <c r="E8">
        <v>1</v>
      </c>
    </row>
    <row r="9" spans="1:5" x14ac:dyDescent="0.2">
      <c r="C9" t="s">
        <v>145</v>
      </c>
      <c r="D9">
        <v>2388711</v>
      </c>
      <c r="E9" s="180">
        <v>1299506</v>
      </c>
    </row>
    <row r="10" spans="1:5" x14ac:dyDescent="0.2">
      <c r="A10">
        <v>1</v>
      </c>
      <c r="B10">
        <v>5911000</v>
      </c>
      <c r="C10" t="s">
        <v>172</v>
      </c>
      <c r="D10">
        <v>17723</v>
      </c>
      <c r="E10" s="180">
        <v>10180</v>
      </c>
    </row>
    <row r="11" spans="1:5" x14ac:dyDescent="0.2">
      <c r="A11">
        <v>2</v>
      </c>
      <c r="B11">
        <v>5512000</v>
      </c>
      <c r="C11" t="s">
        <v>160</v>
      </c>
      <c r="D11">
        <v>4390</v>
      </c>
      <c r="E11" s="180">
        <v>2476</v>
      </c>
    </row>
    <row r="12" spans="1:5" x14ac:dyDescent="0.2">
      <c r="A12">
        <v>3</v>
      </c>
      <c r="B12">
        <v>5913000</v>
      </c>
      <c r="C12" t="s">
        <v>173</v>
      </c>
      <c r="D12">
        <v>33385</v>
      </c>
      <c r="E12" s="180">
        <v>18672</v>
      </c>
    </row>
    <row r="13" spans="1:5" x14ac:dyDescent="0.2">
      <c r="A13">
        <v>4</v>
      </c>
      <c r="B13">
        <v>5112000</v>
      </c>
      <c r="C13" t="s">
        <v>147</v>
      </c>
      <c r="D13">
        <v>29784</v>
      </c>
      <c r="E13" s="180">
        <v>15881</v>
      </c>
    </row>
    <row r="14" spans="1:5" x14ac:dyDescent="0.2">
      <c r="A14">
        <v>5</v>
      </c>
      <c r="B14">
        <v>5113000</v>
      </c>
      <c r="C14" t="s">
        <v>148</v>
      </c>
      <c r="D14">
        <v>32330</v>
      </c>
      <c r="E14" s="180">
        <v>17514</v>
      </c>
    </row>
    <row r="15" spans="1:5" x14ac:dyDescent="0.2">
      <c r="A15">
        <v>6</v>
      </c>
      <c r="B15">
        <v>5513000</v>
      </c>
      <c r="C15" t="s">
        <v>161</v>
      </c>
      <c r="D15">
        <v>17505</v>
      </c>
      <c r="E15" s="180">
        <v>9742</v>
      </c>
    </row>
    <row r="16" spans="1:5" x14ac:dyDescent="0.2">
      <c r="A16">
        <v>7</v>
      </c>
      <c r="B16">
        <v>5914000</v>
      </c>
      <c r="C16" t="s">
        <v>174</v>
      </c>
      <c r="D16">
        <v>9809</v>
      </c>
      <c r="E16" s="180">
        <v>5399</v>
      </c>
    </row>
    <row r="17" spans="1:5" x14ac:dyDescent="0.2">
      <c r="A17">
        <v>8</v>
      </c>
      <c r="B17">
        <v>5915000</v>
      </c>
      <c r="C17" t="s">
        <v>175</v>
      </c>
      <c r="D17">
        <v>8183</v>
      </c>
      <c r="E17" s="180">
        <v>4282</v>
      </c>
    </row>
    <row r="18" spans="1:5" x14ac:dyDescent="0.2">
      <c r="A18">
        <v>9</v>
      </c>
      <c r="B18">
        <v>5916000</v>
      </c>
      <c r="C18" t="s">
        <v>176</v>
      </c>
      <c r="D18">
        <v>8994</v>
      </c>
      <c r="E18" s="180">
        <v>5048</v>
      </c>
    </row>
    <row r="19" spans="1:5" x14ac:dyDescent="0.2">
      <c r="A19">
        <v>10</v>
      </c>
      <c r="B19">
        <v>5117000</v>
      </c>
      <c r="C19" t="s">
        <v>149</v>
      </c>
      <c r="D19">
        <v>6471</v>
      </c>
      <c r="E19" s="180">
        <v>3455</v>
      </c>
    </row>
    <row r="20" spans="1:5" x14ac:dyDescent="0.2">
      <c r="A20">
        <v>11</v>
      </c>
      <c r="B20">
        <v>5119000</v>
      </c>
      <c r="C20" t="s">
        <v>150</v>
      </c>
      <c r="D20">
        <v>11426</v>
      </c>
      <c r="E20" s="180">
        <v>6305</v>
      </c>
    </row>
    <row r="21" spans="1:5" x14ac:dyDescent="0.2">
      <c r="E21" s="180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180">
        <v>5732</v>
      </c>
    </row>
    <row r="23" spans="1:5" x14ac:dyDescent="0.2">
      <c r="A23">
        <v>13</v>
      </c>
      <c r="B23">
        <v>5562</v>
      </c>
      <c r="C23" t="s">
        <v>72</v>
      </c>
      <c r="D23">
        <v>31838</v>
      </c>
      <c r="E23" s="180">
        <v>17505</v>
      </c>
    </row>
    <row r="24" spans="1:5" x14ac:dyDescent="0.2">
      <c r="A24">
        <v>14</v>
      </c>
      <c r="B24">
        <v>5978</v>
      </c>
      <c r="C24" t="s">
        <v>62</v>
      </c>
      <c r="D24">
        <v>15605</v>
      </c>
      <c r="E24" s="180">
        <v>8452</v>
      </c>
    </row>
    <row r="25" spans="1:5" x14ac:dyDescent="0.2">
      <c r="A25">
        <v>15</v>
      </c>
      <c r="B25">
        <v>5170</v>
      </c>
      <c r="C25" t="s">
        <v>49</v>
      </c>
      <c r="D25">
        <v>15667</v>
      </c>
      <c r="E25" s="180">
        <v>8453</v>
      </c>
    </row>
    <row r="26" spans="1:5" x14ac:dyDescent="0.2">
      <c r="E26" s="180"/>
    </row>
    <row r="27" spans="1:5" x14ac:dyDescent="0.2">
      <c r="E27" s="180"/>
    </row>
    <row r="28" spans="1:5" x14ac:dyDescent="0.2">
      <c r="A28">
        <v>16</v>
      </c>
      <c r="B28">
        <v>5</v>
      </c>
      <c r="C28" t="s">
        <v>146</v>
      </c>
      <c r="D28">
        <v>675903</v>
      </c>
      <c r="E28" s="180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180">
        <v>5732</v>
      </c>
    </row>
    <row r="30" spans="1:5" x14ac:dyDescent="0.2">
      <c r="A30">
        <v>121</v>
      </c>
      <c r="B30">
        <v>5954004</v>
      </c>
      <c r="C30" t="s">
        <v>177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178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179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180</v>
      </c>
      <c r="D33">
        <v>1806</v>
      </c>
      <c r="E33" s="180">
        <v>1019</v>
      </c>
    </row>
    <row r="34" spans="1:5" x14ac:dyDescent="0.2">
      <c r="A34">
        <v>125</v>
      </c>
      <c r="B34">
        <v>5954020</v>
      </c>
      <c r="C34" t="s">
        <v>181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182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183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184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185</v>
      </c>
      <c r="D38">
        <v>3839</v>
      </c>
      <c r="E38" s="180">
        <v>2129</v>
      </c>
    </row>
    <row r="39" spans="1:5" x14ac:dyDescent="0.2">
      <c r="A39">
        <v>13</v>
      </c>
      <c r="B39">
        <v>5562</v>
      </c>
      <c r="C39" t="s">
        <v>72</v>
      </c>
      <c r="D39">
        <v>31838</v>
      </c>
      <c r="E39" s="180">
        <v>17505</v>
      </c>
    </row>
    <row r="40" spans="1:5" x14ac:dyDescent="0.2">
      <c r="A40">
        <v>131</v>
      </c>
      <c r="B40">
        <v>5562004</v>
      </c>
      <c r="C40" t="s">
        <v>162</v>
      </c>
      <c r="D40">
        <v>3746</v>
      </c>
      <c r="E40" s="180">
        <v>2151</v>
      </c>
    </row>
    <row r="41" spans="1:5" x14ac:dyDescent="0.2">
      <c r="A41">
        <v>132</v>
      </c>
      <c r="B41">
        <v>5562008</v>
      </c>
      <c r="C41" t="s">
        <v>163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164</v>
      </c>
      <c r="D42">
        <v>3067</v>
      </c>
      <c r="E42" s="180">
        <v>1635</v>
      </c>
    </row>
    <row r="43" spans="1:5" x14ac:dyDescent="0.2">
      <c r="A43">
        <v>134</v>
      </c>
      <c r="B43">
        <v>5562014</v>
      </c>
      <c r="C43" t="s">
        <v>165</v>
      </c>
      <c r="D43">
        <v>4497</v>
      </c>
      <c r="E43" s="180">
        <v>2493</v>
      </c>
    </row>
    <row r="44" spans="1:5" x14ac:dyDescent="0.2">
      <c r="A44">
        <v>135</v>
      </c>
      <c r="B44">
        <v>5562016</v>
      </c>
      <c r="C44" t="s">
        <v>166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167</v>
      </c>
      <c r="D45">
        <v>3436</v>
      </c>
      <c r="E45" s="180">
        <v>1830</v>
      </c>
    </row>
    <row r="46" spans="1:5" x14ac:dyDescent="0.2">
      <c r="A46">
        <v>137</v>
      </c>
      <c r="B46">
        <v>5562024</v>
      </c>
      <c r="C46" t="s">
        <v>168</v>
      </c>
      <c r="D46">
        <v>4956</v>
      </c>
      <c r="E46" s="180">
        <v>2725</v>
      </c>
    </row>
    <row r="47" spans="1:5" x14ac:dyDescent="0.2">
      <c r="A47">
        <v>138</v>
      </c>
      <c r="B47">
        <v>5562028</v>
      </c>
      <c r="C47" t="s">
        <v>169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170</v>
      </c>
      <c r="D48">
        <v>7074</v>
      </c>
      <c r="E48" s="180">
        <v>3899</v>
      </c>
    </row>
    <row r="49" spans="1:5" x14ac:dyDescent="0.2">
      <c r="A49">
        <v>140</v>
      </c>
      <c r="B49">
        <v>5562036</v>
      </c>
      <c r="C49" t="s">
        <v>171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62</v>
      </c>
      <c r="D50">
        <v>15605</v>
      </c>
      <c r="E50" s="180">
        <v>8452</v>
      </c>
    </row>
    <row r="51" spans="1:5" x14ac:dyDescent="0.2">
      <c r="A51">
        <v>141</v>
      </c>
      <c r="B51">
        <v>5978004</v>
      </c>
      <c r="C51" t="s">
        <v>186</v>
      </c>
      <c r="D51">
        <v>2432</v>
      </c>
      <c r="E51" s="180">
        <v>1269</v>
      </c>
    </row>
    <row r="52" spans="1:5" x14ac:dyDescent="0.2">
      <c r="A52">
        <v>142</v>
      </c>
      <c r="B52">
        <v>5978008</v>
      </c>
      <c r="C52" t="s">
        <v>69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187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67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188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189</v>
      </c>
      <c r="D56">
        <v>4635</v>
      </c>
      <c r="E56" s="180">
        <v>2469</v>
      </c>
    </row>
    <row r="57" spans="1:5" x14ac:dyDescent="0.2">
      <c r="A57">
        <v>147</v>
      </c>
      <c r="B57">
        <v>5978028</v>
      </c>
      <c r="C57" t="s">
        <v>190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191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192</v>
      </c>
      <c r="D59">
        <v>1941</v>
      </c>
      <c r="E59" s="180">
        <v>1103</v>
      </c>
    </row>
    <row r="60" spans="1:5" x14ac:dyDescent="0.2">
      <c r="A60">
        <v>150</v>
      </c>
      <c r="B60">
        <v>5978040</v>
      </c>
      <c r="C60" t="s">
        <v>193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49</v>
      </c>
      <c r="D61">
        <v>15667</v>
      </c>
      <c r="E61" s="180">
        <v>8453</v>
      </c>
    </row>
    <row r="62" spans="1:5" x14ac:dyDescent="0.2">
      <c r="A62">
        <v>151</v>
      </c>
      <c r="B62">
        <v>5170004</v>
      </c>
      <c r="C62" t="s">
        <v>60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151</v>
      </c>
      <c r="D63">
        <v>2613</v>
      </c>
      <c r="E63" s="180">
        <v>1400</v>
      </c>
    </row>
    <row r="64" spans="1:5" x14ac:dyDescent="0.2">
      <c r="A64">
        <v>153</v>
      </c>
      <c r="B64">
        <v>5170012</v>
      </c>
      <c r="C64" t="s">
        <v>152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57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153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154</v>
      </c>
      <c r="D67">
        <v>4424</v>
      </c>
      <c r="E67" s="180">
        <v>2328</v>
      </c>
    </row>
    <row r="68" spans="1:5" x14ac:dyDescent="0.2">
      <c r="A68">
        <v>157</v>
      </c>
      <c r="B68">
        <v>5170028</v>
      </c>
      <c r="C68" t="s">
        <v>155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156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52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51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157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158</v>
      </c>
      <c r="D73">
        <v>2546</v>
      </c>
      <c r="E73" s="180">
        <v>1384</v>
      </c>
    </row>
    <row r="74" spans="1:5" x14ac:dyDescent="0.2">
      <c r="A74">
        <v>163</v>
      </c>
      <c r="B74">
        <v>5170052</v>
      </c>
      <c r="C74" t="s">
        <v>159</v>
      </c>
      <c r="D74">
        <v>417</v>
      </c>
      <c r="E74">
        <v>238</v>
      </c>
    </row>
    <row r="75" spans="1:5" x14ac:dyDescent="0.2">
      <c r="B75">
        <v>51</v>
      </c>
      <c r="C75" t="s">
        <v>194</v>
      </c>
      <c r="D75">
        <v>221505</v>
      </c>
      <c r="E75" s="180">
        <v>119680</v>
      </c>
    </row>
    <row r="76" spans="1:5" x14ac:dyDescent="0.2">
      <c r="B76">
        <v>5111000</v>
      </c>
      <c r="C76" t="s">
        <v>195</v>
      </c>
      <c r="D76">
        <v>23293</v>
      </c>
      <c r="E76" s="180">
        <v>12690</v>
      </c>
    </row>
    <row r="77" spans="1:5" x14ac:dyDescent="0.2">
      <c r="B77">
        <v>5114000</v>
      </c>
      <c r="C77" t="s">
        <v>196</v>
      </c>
      <c r="D77">
        <v>12000</v>
      </c>
      <c r="E77" s="180">
        <v>6559</v>
      </c>
    </row>
    <row r="78" spans="1:5" x14ac:dyDescent="0.2">
      <c r="B78">
        <v>5116000</v>
      </c>
      <c r="C78" t="s">
        <v>197</v>
      </c>
      <c r="D78">
        <v>14417</v>
      </c>
      <c r="E78" s="180">
        <v>7591</v>
      </c>
    </row>
    <row r="79" spans="1:5" x14ac:dyDescent="0.2">
      <c r="B79">
        <v>5120000</v>
      </c>
      <c r="C79" t="s">
        <v>198</v>
      </c>
      <c r="D79">
        <v>4790</v>
      </c>
      <c r="E79" s="180">
        <v>2546</v>
      </c>
    </row>
    <row r="80" spans="1:5" x14ac:dyDescent="0.2">
      <c r="B80">
        <v>5122000</v>
      </c>
      <c r="C80" t="s">
        <v>199</v>
      </c>
      <c r="D80">
        <v>6881</v>
      </c>
      <c r="E80" s="180">
        <v>3683</v>
      </c>
    </row>
    <row r="81" spans="2:5" x14ac:dyDescent="0.2">
      <c r="B81">
        <v>5124000</v>
      </c>
      <c r="C81" t="s">
        <v>200</v>
      </c>
      <c r="D81">
        <v>16234</v>
      </c>
      <c r="E81" s="180">
        <v>9025</v>
      </c>
    </row>
    <row r="82" spans="2:5" x14ac:dyDescent="0.2">
      <c r="B82">
        <v>5154</v>
      </c>
      <c r="C82" t="s">
        <v>201</v>
      </c>
      <c r="D82">
        <v>9682</v>
      </c>
      <c r="E82" s="180">
        <v>5079</v>
      </c>
    </row>
    <row r="83" spans="2:5" x14ac:dyDescent="0.2">
      <c r="B83">
        <v>5154004</v>
      </c>
      <c r="C83" t="s">
        <v>202</v>
      </c>
      <c r="D83">
        <v>260</v>
      </c>
      <c r="E83">
        <v>143</v>
      </c>
    </row>
    <row r="84" spans="2:5" x14ac:dyDescent="0.2">
      <c r="B84">
        <v>5154008</v>
      </c>
      <c r="C84" t="s">
        <v>203</v>
      </c>
      <c r="D84">
        <v>1252</v>
      </c>
      <c r="E84">
        <v>597</v>
      </c>
    </row>
    <row r="85" spans="2:5" x14ac:dyDescent="0.2">
      <c r="B85">
        <v>5154012</v>
      </c>
      <c r="C85" t="s">
        <v>204</v>
      </c>
      <c r="D85">
        <v>1097</v>
      </c>
      <c r="E85">
        <v>590</v>
      </c>
    </row>
    <row r="86" spans="2:5" x14ac:dyDescent="0.2">
      <c r="B86">
        <v>5154016</v>
      </c>
      <c r="C86" t="s">
        <v>205</v>
      </c>
      <c r="D86">
        <v>922</v>
      </c>
      <c r="E86">
        <v>467</v>
      </c>
    </row>
    <row r="87" spans="2:5" x14ac:dyDescent="0.2">
      <c r="B87">
        <v>5154020</v>
      </c>
      <c r="C87" t="s">
        <v>206</v>
      </c>
      <c r="D87">
        <v>208</v>
      </c>
      <c r="E87">
        <v>114</v>
      </c>
    </row>
    <row r="88" spans="2:5" x14ac:dyDescent="0.2">
      <c r="B88">
        <v>5154024</v>
      </c>
      <c r="C88" t="s">
        <v>207</v>
      </c>
      <c r="D88">
        <v>380</v>
      </c>
      <c r="E88">
        <v>214</v>
      </c>
    </row>
    <row r="89" spans="2:5" x14ac:dyDescent="0.2">
      <c r="B89">
        <v>5154028</v>
      </c>
      <c r="C89" t="s">
        <v>208</v>
      </c>
      <c r="D89">
        <v>208</v>
      </c>
      <c r="E89">
        <v>132</v>
      </c>
    </row>
    <row r="90" spans="2:5" x14ac:dyDescent="0.2">
      <c r="B90">
        <v>5154032</v>
      </c>
      <c r="C90" t="s">
        <v>209</v>
      </c>
      <c r="D90">
        <v>984</v>
      </c>
      <c r="E90">
        <v>494</v>
      </c>
    </row>
    <row r="91" spans="2:5" x14ac:dyDescent="0.2">
      <c r="B91">
        <v>5154036</v>
      </c>
      <c r="C91" t="s">
        <v>210</v>
      </c>
      <c r="D91">
        <v>2423</v>
      </c>
      <c r="E91" s="180">
        <v>1306</v>
      </c>
    </row>
    <row r="92" spans="2:5" x14ac:dyDescent="0.2">
      <c r="B92">
        <v>5154040</v>
      </c>
      <c r="C92" t="s">
        <v>211</v>
      </c>
      <c r="D92">
        <v>180</v>
      </c>
      <c r="E92">
        <v>91</v>
      </c>
    </row>
    <row r="93" spans="2:5" x14ac:dyDescent="0.2">
      <c r="B93">
        <v>5154044</v>
      </c>
      <c r="C93" t="s">
        <v>212</v>
      </c>
      <c r="D93">
        <v>717</v>
      </c>
      <c r="E93">
        <v>367</v>
      </c>
    </row>
    <row r="94" spans="2:5" x14ac:dyDescent="0.2">
      <c r="B94">
        <v>5154048</v>
      </c>
      <c r="C94" t="s">
        <v>213</v>
      </c>
      <c r="D94">
        <v>138</v>
      </c>
      <c r="E94">
        <v>79</v>
      </c>
    </row>
    <row r="95" spans="2:5" x14ac:dyDescent="0.2">
      <c r="B95">
        <v>5154052</v>
      </c>
      <c r="C95" t="s">
        <v>214</v>
      </c>
      <c r="D95">
        <v>269</v>
      </c>
      <c r="E95">
        <v>140</v>
      </c>
    </row>
    <row r="96" spans="2:5" x14ac:dyDescent="0.2">
      <c r="B96">
        <v>5154056</v>
      </c>
      <c r="C96" t="s">
        <v>215</v>
      </c>
      <c r="D96">
        <v>193</v>
      </c>
      <c r="E96">
        <v>104</v>
      </c>
    </row>
    <row r="97" spans="2:5" x14ac:dyDescent="0.2">
      <c r="B97">
        <v>5154060</v>
      </c>
      <c r="C97" t="s">
        <v>216</v>
      </c>
      <c r="D97">
        <v>172</v>
      </c>
      <c r="E97">
        <v>86</v>
      </c>
    </row>
    <row r="98" spans="2:5" x14ac:dyDescent="0.2">
      <c r="B98">
        <v>5154064</v>
      </c>
      <c r="C98" t="s">
        <v>217</v>
      </c>
      <c r="D98">
        <v>279</v>
      </c>
      <c r="E98">
        <v>155</v>
      </c>
    </row>
    <row r="99" spans="2:5" x14ac:dyDescent="0.2">
      <c r="B99">
        <v>5158</v>
      </c>
      <c r="C99" t="s">
        <v>218</v>
      </c>
      <c r="D99">
        <v>15483</v>
      </c>
      <c r="E99" s="180">
        <v>8381</v>
      </c>
    </row>
    <row r="100" spans="2:5" x14ac:dyDescent="0.2">
      <c r="B100">
        <v>5158004</v>
      </c>
      <c r="C100" t="s">
        <v>219</v>
      </c>
      <c r="D100">
        <v>1538</v>
      </c>
      <c r="E100">
        <v>825</v>
      </c>
    </row>
    <row r="101" spans="2:5" x14ac:dyDescent="0.2">
      <c r="B101">
        <v>5158008</v>
      </c>
      <c r="C101" t="s">
        <v>220</v>
      </c>
      <c r="D101">
        <v>881</v>
      </c>
      <c r="E101">
        <v>464</v>
      </c>
    </row>
    <row r="102" spans="2:5" x14ac:dyDescent="0.2">
      <c r="B102">
        <v>5158012</v>
      </c>
      <c r="C102" t="s">
        <v>221</v>
      </c>
      <c r="D102">
        <v>919</v>
      </c>
      <c r="E102">
        <v>513</v>
      </c>
    </row>
    <row r="103" spans="2:5" x14ac:dyDescent="0.2">
      <c r="B103">
        <v>5158016</v>
      </c>
      <c r="C103" t="s">
        <v>222</v>
      </c>
      <c r="D103">
        <v>1788</v>
      </c>
      <c r="E103">
        <v>938</v>
      </c>
    </row>
    <row r="104" spans="2:5" x14ac:dyDescent="0.2">
      <c r="B104">
        <v>5158020</v>
      </c>
      <c r="C104" t="s">
        <v>223</v>
      </c>
      <c r="D104">
        <v>1462</v>
      </c>
      <c r="E104">
        <v>839</v>
      </c>
    </row>
    <row r="105" spans="2:5" x14ac:dyDescent="0.2">
      <c r="B105">
        <v>5158024</v>
      </c>
      <c r="C105" t="s">
        <v>224</v>
      </c>
      <c r="D105">
        <v>1123</v>
      </c>
      <c r="E105">
        <v>601</v>
      </c>
    </row>
    <row r="106" spans="2:5" x14ac:dyDescent="0.2">
      <c r="B106">
        <v>5158026</v>
      </c>
      <c r="C106" t="s">
        <v>225</v>
      </c>
      <c r="D106">
        <v>1459</v>
      </c>
      <c r="E106">
        <v>790</v>
      </c>
    </row>
    <row r="107" spans="2:5" x14ac:dyDescent="0.2">
      <c r="B107">
        <v>5158028</v>
      </c>
      <c r="C107" t="s">
        <v>226</v>
      </c>
      <c r="D107">
        <v>2798</v>
      </c>
      <c r="E107" s="180">
        <v>1499</v>
      </c>
    </row>
    <row r="108" spans="2:5" x14ac:dyDescent="0.2">
      <c r="B108">
        <v>5158032</v>
      </c>
      <c r="C108" t="s">
        <v>227</v>
      </c>
      <c r="D108">
        <v>2948</v>
      </c>
      <c r="E108" s="180">
        <v>1624</v>
      </c>
    </row>
    <row r="109" spans="2:5" x14ac:dyDescent="0.2">
      <c r="B109">
        <v>5158036</v>
      </c>
      <c r="C109" t="s">
        <v>228</v>
      </c>
      <c r="D109">
        <v>567</v>
      </c>
      <c r="E109">
        <v>288</v>
      </c>
    </row>
    <row r="110" spans="2:5" x14ac:dyDescent="0.2">
      <c r="B110">
        <v>5162</v>
      </c>
      <c r="C110" t="s">
        <v>229</v>
      </c>
      <c r="D110">
        <v>13226</v>
      </c>
      <c r="E110" s="180">
        <v>7220</v>
      </c>
    </row>
    <row r="111" spans="2:5" x14ac:dyDescent="0.2">
      <c r="B111">
        <v>5162004</v>
      </c>
      <c r="C111" t="s">
        <v>230</v>
      </c>
      <c r="D111">
        <v>1719</v>
      </c>
      <c r="E111">
        <v>941</v>
      </c>
    </row>
    <row r="112" spans="2:5" x14ac:dyDescent="0.2">
      <c r="B112">
        <v>5162008</v>
      </c>
      <c r="C112" t="s">
        <v>231</v>
      </c>
      <c r="D112">
        <v>1955</v>
      </c>
      <c r="E112" s="180">
        <v>1062</v>
      </c>
    </row>
    <row r="113" spans="2:5" x14ac:dyDescent="0.2">
      <c r="B113">
        <v>5162012</v>
      </c>
      <c r="C113" t="s">
        <v>232</v>
      </c>
      <c r="D113">
        <v>537</v>
      </c>
      <c r="E113">
        <v>303</v>
      </c>
    </row>
    <row r="114" spans="2:5" x14ac:dyDescent="0.2">
      <c r="B114">
        <v>5162016</v>
      </c>
      <c r="C114" t="s">
        <v>233</v>
      </c>
      <c r="D114">
        <v>942</v>
      </c>
      <c r="E114">
        <v>499</v>
      </c>
    </row>
    <row r="115" spans="2:5" x14ac:dyDescent="0.2">
      <c r="B115">
        <v>5162020</v>
      </c>
      <c r="C115" t="s">
        <v>234</v>
      </c>
      <c r="D115">
        <v>685</v>
      </c>
      <c r="E115">
        <v>409</v>
      </c>
    </row>
    <row r="116" spans="2:5" x14ac:dyDescent="0.2">
      <c r="B116">
        <v>5162022</v>
      </c>
      <c r="C116" t="s">
        <v>235</v>
      </c>
      <c r="D116">
        <v>1238</v>
      </c>
      <c r="E116">
        <v>683</v>
      </c>
    </row>
    <row r="117" spans="2:5" x14ac:dyDescent="0.2">
      <c r="B117">
        <v>5162024</v>
      </c>
      <c r="C117" t="s">
        <v>236</v>
      </c>
      <c r="D117">
        <v>5897</v>
      </c>
      <c r="E117" s="180">
        <v>3186</v>
      </c>
    </row>
    <row r="118" spans="2:5" x14ac:dyDescent="0.2">
      <c r="B118">
        <v>5162028</v>
      </c>
      <c r="C118" t="s">
        <v>237</v>
      </c>
      <c r="D118">
        <v>253</v>
      </c>
      <c r="E118">
        <v>137</v>
      </c>
    </row>
    <row r="119" spans="2:5" x14ac:dyDescent="0.2">
      <c r="B119">
        <v>5166</v>
      </c>
      <c r="C119" t="s">
        <v>238</v>
      </c>
      <c r="D119">
        <v>9821</v>
      </c>
      <c r="E119" s="180">
        <v>5298</v>
      </c>
    </row>
    <row r="120" spans="2:5" x14ac:dyDescent="0.2">
      <c r="B120">
        <v>5166004</v>
      </c>
      <c r="C120" t="s">
        <v>239</v>
      </c>
      <c r="D120">
        <v>511</v>
      </c>
      <c r="E120">
        <v>268</v>
      </c>
    </row>
    <row r="121" spans="2:5" x14ac:dyDescent="0.2">
      <c r="B121">
        <v>5166008</v>
      </c>
      <c r="C121" t="s">
        <v>240</v>
      </c>
      <c r="D121">
        <v>378</v>
      </c>
      <c r="E121">
        <v>206</v>
      </c>
    </row>
    <row r="122" spans="2:5" x14ac:dyDescent="0.2">
      <c r="B122">
        <v>5166012</v>
      </c>
      <c r="C122" t="s">
        <v>241</v>
      </c>
      <c r="D122">
        <v>965</v>
      </c>
      <c r="E122">
        <v>524</v>
      </c>
    </row>
    <row r="123" spans="2:5" x14ac:dyDescent="0.2">
      <c r="B123">
        <v>5166016</v>
      </c>
      <c r="C123" t="s">
        <v>242</v>
      </c>
      <c r="D123">
        <v>1510</v>
      </c>
      <c r="E123">
        <v>823</v>
      </c>
    </row>
    <row r="124" spans="2:5" x14ac:dyDescent="0.2">
      <c r="B124">
        <v>5166020</v>
      </c>
      <c r="C124" t="s">
        <v>243</v>
      </c>
      <c r="D124">
        <v>398</v>
      </c>
      <c r="E124">
        <v>214</v>
      </c>
    </row>
    <row r="125" spans="2:5" x14ac:dyDescent="0.2">
      <c r="B125">
        <v>5166024</v>
      </c>
      <c r="C125" t="s">
        <v>244</v>
      </c>
      <c r="D125">
        <v>607</v>
      </c>
      <c r="E125">
        <v>339</v>
      </c>
    </row>
    <row r="126" spans="2:5" x14ac:dyDescent="0.2">
      <c r="B126">
        <v>5166028</v>
      </c>
      <c r="C126" t="s">
        <v>245</v>
      </c>
      <c r="D126">
        <v>769</v>
      </c>
      <c r="E126">
        <v>428</v>
      </c>
    </row>
    <row r="127" spans="2:5" x14ac:dyDescent="0.2">
      <c r="B127">
        <v>5166032</v>
      </c>
      <c r="C127" t="s">
        <v>246</v>
      </c>
      <c r="D127">
        <v>3521</v>
      </c>
      <c r="E127" s="180">
        <v>1867</v>
      </c>
    </row>
    <row r="128" spans="2:5" x14ac:dyDescent="0.2">
      <c r="B128">
        <v>5166036</v>
      </c>
      <c r="C128" t="s">
        <v>247</v>
      </c>
      <c r="D128">
        <v>1162</v>
      </c>
      <c r="E128">
        <v>629</v>
      </c>
    </row>
    <row r="129" spans="2:5" x14ac:dyDescent="0.2">
      <c r="B129">
        <v>53</v>
      </c>
      <c r="C129" t="s">
        <v>248</v>
      </c>
      <c r="D129">
        <v>157700</v>
      </c>
      <c r="E129" s="180">
        <v>86007</v>
      </c>
    </row>
    <row r="130" spans="2:5" x14ac:dyDescent="0.2">
      <c r="B130">
        <v>5314000</v>
      </c>
      <c r="C130" t="s">
        <v>249</v>
      </c>
      <c r="D130">
        <v>11038</v>
      </c>
      <c r="E130" s="180">
        <v>6124</v>
      </c>
    </row>
    <row r="131" spans="2:5" x14ac:dyDescent="0.2">
      <c r="B131">
        <v>5315000</v>
      </c>
      <c r="C131" t="s">
        <v>250</v>
      </c>
      <c r="D131">
        <v>47247</v>
      </c>
      <c r="E131" s="180">
        <v>25546</v>
      </c>
    </row>
    <row r="132" spans="2:5" x14ac:dyDescent="0.2">
      <c r="B132">
        <v>5316000</v>
      </c>
      <c r="C132" t="s">
        <v>251</v>
      </c>
      <c r="D132">
        <v>6567</v>
      </c>
      <c r="E132" s="180">
        <v>3622</v>
      </c>
    </row>
    <row r="133" spans="2:5" x14ac:dyDescent="0.2">
      <c r="B133">
        <v>5334</v>
      </c>
      <c r="C133" t="s">
        <v>252</v>
      </c>
      <c r="D133">
        <v>22264</v>
      </c>
      <c r="E133" s="180">
        <v>12427</v>
      </c>
    </row>
    <row r="134" spans="2:5" x14ac:dyDescent="0.2">
      <c r="B134">
        <v>5334002</v>
      </c>
      <c r="C134" t="s">
        <v>253</v>
      </c>
      <c r="D134">
        <v>10724</v>
      </c>
      <c r="E134" s="180">
        <v>6116</v>
      </c>
    </row>
    <row r="135" spans="2:5" x14ac:dyDescent="0.2">
      <c r="B135">
        <v>5334004</v>
      </c>
      <c r="C135" t="s">
        <v>254</v>
      </c>
      <c r="D135">
        <v>2250</v>
      </c>
      <c r="E135" s="180">
        <v>1233</v>
      </c>
    </row>
    <row r="136" spans="2:5" x14ac:dyDescent="0.2">
      <c r="B136">
        <v>5334008</v>
      </c>
      <c r="C136" t="s">
        <v>255</v>
      </c>
      <c r="D136">
        <v>931</v>
      </c>
      <c r="E136">
        <v>471</v>
      </c>
    </row>
    <row r="137" spans="2:5" x14ac:dyDescent="0.2">
      <c r="B137">
        <v>5334012</v>
      </c>
      <c r="C137" t="s">
        <v>256</v>
      </c>
      <c r="D137">
        <v>2471</v>
      </c>
      <c r="E137" s="180">
        <v>1388</v>
      </c>
    </row>
    <row r="138" spans="2:5" x14ac:dyDescent="0.2">
      <c r="B138">
        <v>5334016</v>
      </c>
      <c r="C138" t="s">
        <v>257</v>
      </c>
      <c r="D138">
        <v>1487</v>
      </c>
      <c r="E138">
        <v>837</v>
      </c>
    </row>
    <row r="139" spans="2:5" x14ac:dyDescent="0.2">
      <c r="B139">
        <v>5334020</v>
      </c>
      <c r="C139" t="s">
        <v>258</v>
      </c>
      <c r="D139">
        <v>200</v>
      </c>
      <c r="E139">
        <v>110</v>
      </c>
    </row>
    <row r="140" spans="2:5" x14ac:dyDescent="0.2">
      <c r="B140">
        <v>5334024</v>
      </c>
      <c r="C140" t="s">
        <v>259</v>
      </c>
      <c r="D140">
        <v>125</v>
      </c>
      <c r="E140">
        <v>68</v>
      </c>
    </row>
    <row r="141" spans="2:5" x14ac:dyDescent="0.2">
      <c r="B141">
        <v>5334028</v>
      </c>
      <c r="C141" t="s">
        <v>260</v>
      </c>
      <c r="D141">
        <v>272</v>
      </c>
      <c r="E141">
        <v>147</v>
      </c>
    </row>
    <row r="142" spans="2:5" x14ac:dyDescent="0.2">
      <c r="B142">
        <v>5334032</v>
      </c>
      <c r="C142" t="s">
        <v>261</v>
      </c>
      <c r="D142">
        <v>2588</v>
      </c>
      <c r="E142" s="180">
        <v>1420</v>
      </c>
    </row>
    <row r="143" spans="2:5" x14ac:dyDescent="0.2">
      <c r="B143">
        <v>5334036</v>
      </c>
      <c r="C143" t="s">
        <v>262</v>
      </c>
      <c r="D143">
        <v>1216</v>
      </c>
      <c r="E143">
        <v>637</v>
      </c>
    </row>
    <row r="144" spans="2:5" x14ac:dyDescent="0.2">
      <c r="B144">
        <v>5358</v>
      </c>
      <c r="C144" t="s">
        <v>263</v>
      </c>
      <c r="D144">
        <v>9797</v>
      </c>
      <c r="E144" s="180">
        <v>5398</v>
      </c>
    </row>
    <row r="145" spans="2:5" x14ac:dyDescent="0.2">
      <c r="B145">
        <v>5358004</v>
      </c>
      <c r="C145" t="s">
        <v>264</v>
      </c>
      <c r="D145">
        <v>615</v>
      </c>
      <c r="E145">
        <v>334</v>
      </c>
    </row>
    <row r="146" spans="2:5" x14ac:dyDescent="0.2">
      <c r="B146">
        <v>5358008</v>
      </c>
      <c r="C146" t="s">
        <v>265</v>
      </c>
      <c r="D146">
        <v>5024</v>
      </c>
      <c r="E146" s="180">
        <v>2773</v>
      </c>
    </row>
    <row r="147" spans="2:5" x14ac:dyDescent="0.2">
      <c r="B147">
        <v>5358012</v>
      </c>
      <c r="C147" t="s">
        <v>266</v>
      </c>
      <c r="D147">
        <v>111</v>
      </c>
      <c r="E147">
        <v>73</v>
      </c>
    </row>
    <row r="148" spans="2:5" x14ac:dyDescent="0.2">
      <c r="B148">
        <v>5358016</v>
      </c>
      <c r="C148" t="s">
        <v>267</v>
      </c>
      <c r="D148">
        <v>138</v>
      </c>
      <c r="E148">
        <v>74</v>
      </c>
    </row>
    <row r="149" spans="2:5" x14ac:dyDescent="0.2">
      <c r="B149">
        <v>5358020</v>
      </c>
      <c r="C149" t="s">
        <v>268</v>
      </c>
      <c r="D149">
        <v>191</v>
      </c>
      <c r="E149">
        <v>115</v>
      </c>
    </row>
    <row r="150" spans="2:5" x14ac:dyDescent="0.2">
      <c r="B150">
        <v>5358024</v>
      </c>
      <c r="C150" t="s">
        <v>269</v>
      </c>
      <c r="D150">
        <v>1064</v>
      </c>
      <c r="E150">
        <v>563</v>
      </c>
    </row>
    <row r="151" spans="2:5" x14ac:dyDescent="0.2">
      <c r="B151">
        <v>5358028</v>
      </c>
      <c r="C151" t="s">
        <v>270</v>
      </c>
      <c r="D151">
        <v>380</v>
      </c>
      <c r="E151">
        <v>190</v>
      </c>
    </row>
    <row r="152" spans="2:5" x14ac:dyDescent="0.2">
      <c r="B152">
        <v>5358032</v>
      </c>
      <c r="C152" t="s">
        <v>271</v>
      </c>
      <c r="D152">
        <v>323</v>
      </c>
      <c r="E152">
        <v>195</v>
      </c>
    </row>
    <row r="153" spans="2:5" x14ac:dyDescent="0.2">
      <c r="B153">
        <v>5358036</v>
      </c>
      <c r="C153" t="s">
        <v>272</v>
      </c>
      <c r="D153">
        <v>454</v>
      </c>
      <c r="E153">
        <v>241</v>
      </c>
    </row>
    <row r="154" spans="2:5" x14ac:dyDescent="0.2">
      <c r="B154">
        <v>5358040</v>
      </c>
      <c r="C154" t="s">
        <v>273</v>
      </c>
      <c r="D154">
        <v>224</v>
      </c>
      <c r="E154">
        <v>139</v>
      </c>
    </row>
    <row r="155" spans="2:5" x14ac:dyDescent="0.2">
      <c r="B155">
        <v>5358044</v>
      </c>
      <c r="C155" t="s">
        <v>274</v>
      </c>
      <c r="D155">
        <v>199</v>
      </c>
      <c r="E155">
        <v>115</v>
      </c>
    </row>
    <row r="156" spans="2:5" x14ac:dyDescent="0.2">
      <c r="B156">
        <v>5358048</v>
      </c>
      <c r="C156" t="s">
        <v>275</v>
      </c>
      <c r="D156">
        <v>412</v>
      </c>
      <c r="E156">
        <v>229</v>
      </c>
    </row>
    <row r="157" spans="2:5" x14ac:dyDescent="0.2">
      <c r="B157">
        <v>5358052</v>
      </c>
      <c r="C157" t="s">
        <v>276</v>
      </c>
      <c r="D157">
        <v>264</v>
      </c>
      <c r="E157">
        <v>139</v>
      </c>
    </row>
    <row r="158" spans="2:5" x14ac:dyDescent="0.2">
      <c r="B158">
        <v>5358056</v>
      </c>
      <c r="C158" t="s">
        <v>277</v>
      </c>
      <c r="D158">
        <v>190</v>
      </c>
      <c r="E158">
        <v>107</v>
      </c>
    </row>
    <row r="159" spans="2:5" x14ac:dyDescent="0.2">
      <c r="B159">
        <v>5358060</v>
      </c>
      <c r="C159" t="s">
        <v>278</v>
      </c>
      <c r="D159">
        <v>208</v>
      </c>
      <c r="E159">
        <v>111</v>
      </c>
    </row>
    <row r="160" spans="2:5" x14ac:dyDescent="0.2">
      <c r="B160">
        <v>5362</v>
      </c>
      <c r="C160" t="s">
        <v>279</v>
      </c>
      <c r="D160">
        <v>16202</v>
      </c>
      <c r="E160" s="180">
        <v>8657</v>
      </c>
    </row>
    <row r="161" spans="2:5" x14ac:dyDescent="0.2">
      <c r="B161">
        <v>5362004</v>
      </c>
      <c r="C161" t="s">
        <v>280</v>
      </c>
      <c r="D161">
        <v>847</v>
      </c>
      <c r="E161">
        <v>457</v>
      </c>
    </row>
    <row r="162" spans="2:5" x14ac:dyDescent="0.2">
      <c r="B162">
        <v>5362008</v>
      </c>
      <c r="C162" t="s">
        <v>281</v>
      </c>
      <c r="D162">
        <v>3181</v>
      </c>
      <c r="E162" s="180">
        <v>1700</v>
      </c>
    </row>
    <row r="163" spans="2:5" x14ac:dyDescent="0.2">
      <c r="B163">
        <v>5362012</v>
      </c>
      <c r="C163" t="s">
        <v>282</v>
      </c>
      <c r="D163">
        <v>1526</v>
      </c>
      <c r="E163">
        <v>812</v>
      </c>
    </row>
    <row r="164" spans="2:5" x14ac:dyDescent="0.2">
      <c r="B164">
        <v>5362016</v>
      </c>
      <c r="C164" t="s">
        <v>283</v>
      </c>
      <c r="D164">
        <v>884</v>
      </c>
      <c r="E164">
        <v>459</v>
      </c>
    </row>
    <row r="165" spans="2:5" x14ac:dyDescent="0.2">
      <c r="B165">
        <v>5362020</v>
      </c>
      <c r="C165" t="s">
        <v>284</v>
      </c>
      <c r="D165">
        <v>1248</v>
      </c>
      <c r="E165">
        <v>692</v>
      </c>
    </row>
    <row r="166" spans="2:5" x14ac:dyDescent="0.2">
      <c r="B166">
        <v>5362024</v>
      </c>
      <c r="C166" t="s">
        <v>285</v>
      </c>
      <c r="D166">
        <v>1690</v>
      </c>
      <c r="E166">
        <v>938</v>
      </c>
    </row>
    <row r="167" spans="2:5" x14ac:dyDescent="0.2">
      <c r="B167">
        <v>5362028</v>
      </c>
      <c r="C167" t="s">
        <v>286</v>
      </c>
      <c r="D167">
        <v>1763</v>
      </c>
      <c r="E167">
        <v>925</v>
      </c>
    </row>
    <row r="168" spans="2:5" x14ac:dyDescent="0.2">
      <c r="B168">
        <v>5362032</v>
      </c>
      <c r="C168" t="s">
        <v>287</v>
      </c>
      <c r="D168">
        <v>2607</v>
      </c>
      <c r="E168" s="180">
        <v>1381</v>
      </c>
    </row>
    <row r="169" spans="2:5" x14ac:dyDescent="0.2">
      <c r="B169">
        <v>5362036</v>
      </c>
      <c r="C169" t="s">
        <v>288</v>
      </c>
      <c r="D169">
        <v>998</v>
      </c>
      <c r="E169">
        <v>522</v>
      </c>
    </row>
    <row r="170" spans="2:5" x14ac:dyDescent="0.2">
      <c r="B170">
        <v>5362040</v>
      </c>
      <c r="C170" t="s">
        <v>289</v>
      </c>
      <c r="D170">
        <v>1458</v>
      </c>
      <c r="E170">
        <v>771</v>
      </c>
    </row>
    <row r="171" spans="2:5" x14ac:dyDescent="0.2">
      <c r="B171">
        <v>5366</v>
      </c>
      <c r="C171" t="s">
        <v>290</v>
      </c>
      <c r="D171">
        <v>5632</v>
      </c>
      <c r="E171" s="180">
        <v>3076</v>
      </c>
    </row>
    <row r="172" spans="2:5" x14ac:dyDescent="0.2">
      <c r="B172">
        <v>5366004</v>
      </c>
      <c r="C172" t="s">
        <v>291</v>
      </c>
      <c r="D172">
        <v>423</v>
      </c>
      <c r="E172">
        <v>214</v>
      </c>
    </row>
    <row r="173" spans="2:5" x14ac:dyDescent="0.2">
      <c r="B173">
        <v>5366008</v>
      </c>
      <c r="C173" t="s">
        <v>292</v>
      </c>
      <c r="D173">
        <v>218</v>
      </c>
      <c r="E173">
        <v>137</v>
      </c>
    </row>
    <row r="174" spans="2:5" x14ac:dyDescent="0.2">
      <c r="B174">
        <v>5366012</v>
      </c>
      <c r="C174" t="s">
        <v>293</v>
      </c>
      <c r="D174">
        <v>84</v>
      </c>
      <c r="E174">
        <v>44</v>
      </c>
    </row>
    <row r="175" spans="2:5" x14ac:dyDescent="0.2">
      <c r="B175">
        <v>5366016</v>
      </c>
      <c r="C175" t="s">
        <v>294</v>
      </c>
      <c r="D175">
        <v>2232</v>
      </c>
      <c r="E175" s="180">
        <v>1233</v>
      </c>
    </row>
    <row r="176" spans="2:5" x14ac:dyDescent="0.2">
      <c r="B176">
        <v>5366020</v>
      </c>
      <c r="C176" t="s">
        <v>295</v>
      </c>
      <c r="D176">
        <v>194</v>
      </c>
      <c r="E176">
        <v>103</v>
      </c>
    </row>
    <row r="177" spans="2:5" x14ac:dyDescent="0.2">
      <c r="B177">
        <v>5366024</v>
      </c>
      <c r="C177" t="s">
        <v>296</v>
      </c>
      <c r="D177">
        <v>280</v>
      </c>
      <c r="E177">
        <v>171</v>
      </c>
    </row>
    <row r="178" spans="2:5" x14ac:dyDescent="0.2">
      <c r="B178">
        <v>5366028</v>
      </c>
      <c r="C178" t="s">
        <v>297</v>
      </c>
      <c r="D178">
        <v>707</v>
      </c>
      <c r="E178">
        <v>373</v>
      </c>
    </row>
    <row r="179" spans="2:5" x14ac:dyDescent="0.2">
      <c r="B179">
        <v>5366032</v>
      </c>
      <c r="C179" t="s">
        <v>298</v>
      </c>
      <c r="D179">
        <v>113</v>
      </c>
      <c r="E179">
        <v>62</v>
      </c>
    </row>
    <row r="180" spans="2:5" x14ac:dyDescent="0.2">
      <c r="B180">
        <v>5366036</v>
      </c>
      <c r="C180" t="s">
        <v>299</v>
      </c>
      <c r="D180">
        <v>380</v>
      </c>
      <c r="E180">
        <v>214</v>
      </c>
    </row>
    <row r="181" spans="2:5" x14ac:dyDescent="0.2">
      <c r="B181">
        <v>5366040</v>
      </c>
      <c r="C181" t="s">
        <v>300</v>
      </c>
      <c r="D181">
        <v>457</v>
      </c>
      <c r="E181">
        <v>242</v>
      </c>
    </row>
    <row r="182" spans="2:5" x14ac:dyDescent="0.2">
      <c r="B182">
        <v>5366044</v>
      </c>
      <c r="C182" t="s">
        <v>301</v>
      </c>
      <c r="D182">
        <v>544</v>
      </c>
      <c r="E182">
        <v>283</v>
      </c>
    </row>
    <row r="183" spans="2:5" x14ac:dyDescent="0.2">
      <c r="B183">
        <v>5370</v>
      </c>
      <c r="C183" t="s">
        <v>302</v>
      </c>
      <c r="D183">
        <v>7074</v>
      </c>
      <c r="E183" s="180">
        <v>3755</v>
      </c>
    </row>
    <row r="184" spans="2:5" x14ac:dyDescent="0.2">
      <c r="B184">
        <v>5370004</v>
      </c>
      <c r="C184" t="s">
        <v>303</v>
      </c>
      <c r="D184">
        <v>1049</v>
      </c>
      <c r="E184">
        <v>545</v>
      </c>
    </row>
    <row r="185" spans="2:5" x14ac:dyDescent="0.2">
      <c r="B185">
        <v>5370008</v>
      </c>
      <c r="C185" t="s">
        <v>304</v>
      </c>
      <c r="D185">
        <v>206</v>
      </c>
      <c r="E185">
        <v>115</v>
      </c>
    </row>
    <row r="186" spans="2:5" x14ac:dyDescent="0.2">
      <c r="B186">
        <v>5370012</v>
      </c>
      <c r="C186" t="s">
        <v>305</v>
      </c>
      <c r="D186">
        <v>757</v>
      </c>
      <c r="E186">
        <v>412</v>
      </c>
    </row>
    <row r="187" spans="2:5" x14ac:dyDescent="0.2">
      <c r="B187">
        <v>5370016</v>
      </c>
      <c r="C187" t="s">
        <v>306</v>
      </c>
      <c r="D187">
        <v>1284</v>
      </c>
      <c r="E187">
        <v>694</v>
      </c>
    </row>
    <row r="188" spans="2:5" x14ac:dyDescent="0.2">
      <c r="B188">
        <v>5370020</v>
      </c>
      <c r="C188" t="s">
        <v>307</v>
      </c>
      <c r="D188">
        <v>1366</v>
      </c>
      <c r="E188">
        <v>691</v>
      </c>
    </row>
    <row r="189" spans="2:5" x14ac:dyDescent="0.2">
      <c r="B189">
        <v>5370024</v>
      </c>
      <c r="C189" t="s">
        <v>308</v>
      </c>
      <c r="D189">
        <v>148</v>
      </c>
      <c r="E189">
        <v>91</v>
      </c>
    </row>
    <row r="190" spans="2:5" x14ac:dyDescent="0.2">
      <c r="B190">
        <v>5370028</v>
      </c>
      <c r="C190" t="s">
        <v>309</v>
      </c>
      <c r="D190">
        <v>863</v>
      </c>
      <c r="E190">
        <v>463</v>
      </c>
    </row>
    <row r="191" spans="2:5" x14ac:dyDescent="0.2">
      <c r="B191">
        <v>5370032</v>
      </c>
      <c r="C191" t="s">
        <v>310</v>
      </c>
      <c r="D191">
        <v>179</v>
      </c>
      <c r="E191">
        <v>92</v>
      </c>
    </row>
    <row r="192" spans="2:5" x14ac:dyDescent="0.2">
      <c r="B192">
        <v>5370036</v>
      </c>
      <c r="C192" t="s">
        <v>311</v>
      </c>
      <c r="D192">
        <v>544</v>
      </c>
      <c r="E192">
        <v>285</v>
      </c>
    </row>
    <row r="193" spans="2:5" x14ac:dyDescent="0.2">
      <c r="B193">
        <v>5370040</v>
      </c>
      <c r="C193" t="s">
        <v>312</v>
      </c>
      <c r="D193">
        <v>678</v>
      </c>
      <c r="E193">
        <v>367</v>
      </c>
    </row>
    <row r="194" spans="2:5" x14ac:dyDescent="0.2">
      <c r="B194">
        <v>5374</v>
      </c>
      <c r="C194" t="s">
        <v>313</v>
      </c>
      <c r="D194">
        <v>7329</v>
      </c>
      <c r="E194" s="180">
        <v>3985</v>
      </c>
    </row>
    <row r="195" spans="2:5" x14ac:dyDescent="0.2">
      <c r="B195">
        <v>5374004</v>
      </c>
      <c r="C195" t="s">
        <v>314</v>
      </c>
      <c r="D195">
        <v>693</v>
      </c>
      <c r="E195">
        <v>372</v>
      </c>
    </row>
    <row r="196" spans="2:5" x14ac:dyDescent="0.2">
      <c r="B196">
        <v>5374008</v>
      </c>
      <c r="C196" t="s">
        <v>315</v>
      </c>
      <c r="D196">
        <v>453</v>
      </c>
      <c r="E196">
        <v>243</v>
      </c>
    </row>
    <row r="197" spans="2:5" x14ac:dyDescent="0.2">
      <c r="B197">
        <v>5374012</v>
      </c>
      <c r="C197" t="s">
        <v>316</v>
      </c>
      <c r="D197">
        <v>1726</v>
      </c>
      <c r="E197">
        <v>935</v>
      </c>
    </row>
    <row r="198" spans="2:5" x14ac:dyDescent="0.2">
      <c r="B198">
        <v>5374016</v>
      </c>
      <c r="C198" t="s">
        <v>317</v>
      </c>
      <c r="D198">
        <v>456</v>
      </c>
      <c r="E198">
        <v>231</v>
      </c>
    </row>
    <row r="199" spans="2:5" x14ac:dyDescent="0.2">
      <c r="B199">
        <v>5374020</v>
      </c>
      <c r="C199" t="s">
        <v>318</v>
      </c>
      <c r="D199">
        <v>354</v>
      </c>
      <c r="E199">
        <v>205</v>
      </c>
    </row>
    <row r="200" spans="2:5" x14ac:dyDescent="0.2">
      <c r="B200">
        <v>5374024</v>
      </c>
      <c r="C200" t="s">
        <v>319</v>
      </c>
      <c r="D200">
        <v>259</v>
      </c>
      <c r="E200">
        <v>138</v>
      </c>
    </row>
    <row r="201" spans="2:5" x14ac:dyDescent="0.2">
      <c r="B201">
        <v>5374028</v>
      </c>
      <c r="C201" t="s">
        <v>320</v>
      </c>
      <c r="D201">
        <v>212</v>
      </c>
      <c r="E201">
        <v>118</v>
      </c>
    </row>
    <row r="202" spans="2:5" x14ac:dyDescent="0.2">
      <c r="B202">
        <v>5374032</v>
      </c>
      <c r="C202" t="s">
        <v>321</v>
      </c>
      <c r="D202">
        <v>365</v>
      </c>
      <c r="E202">
        <v>187</v>
      </c>
    </row>
    <row r="203" spans="2:5" x14ac:dyDescent="0.2">
      <c r="B203">
        <v>5374036</v>
      </c>
      <c r="C203" t="s">
        <v>322</v>
      </c>
      <c r="D203">
        <v>768</v>
      </c>
      <c r="E203">
        <v>423</v>
      </c>
    </row>
    <row r="204" spans="2:5" x14ac:dyDescent="0.2">
      <c r="B204">
        <v>5374040</v>
      </c>
      <c r="C204" t="s">
        <v>323</v>
      </c>
      <c r="D204">
        <v>435</v>
      </c>
      <c r="E204">
        <v>238</v>
      </c>
    </row>
    <row r="205" spans="2:5" x14ac:dyDescent="0.2">
      <c r="B205">
        <v>5374044</v>
      </c>
      <c r="C205" t="s">
        <v>324</v>
      </c>
      <c r="D205">
        <v>637</v>
      </c>
      <c r="E205">
        <v>381</v>
      </c>
    </row>
    <row r="206" spans="2:5" x14ac:dyDescent="0.2">
      <c r="B206">
        <v>5374048</v>
      </c>
      <c r="C206" t="s">
        <v>325</v>
      </c>
      <c r="D206">
        <v>471</v>
      </c>
      <c r="E206">
        <v>261</v>
      </c>
    </row>
    <row r="207" spans="2:5" x14ac:dyDescent="0.2">
      <c r="B207">
        <v>5374052</v>
      </c>
      <c r="C207" t="s">
        <v>326</v>
      </c>
      <c r="D207">
        <v>500</v>
      </c>
      <c r="E207">
        <v>253</v>
      </c>
    </row>
    <row r="208" spans="2:5" x14ac:dyDescent="0.2">
      <c r="B208">
        <v>5378</v>
      </c>
      <c r="C208" t="s">
        <v>327</v>
      </c>
      <c r="D208">
        <v>8430</v>
      </c>
      <c r="E208" s="180">
        <v>4571</v>
      </c>
    </row>
    <row r="209" spans="2:5" x14ac:dyDescent="0.2">
      <c r="B209">
        <v>5378004</v>
      </c>
      <c r="C209" t="s">
        <v>328</v>
      </c>
      <c r="D209">
        <v>3784</v>
      </c>
      <c r="E209" s="180">
        <v>2011</v>
      </c>
    </row>
    <row r="210" spans="2:5" x14ac:dyDescent="0.2">
      <c r="B210">
        <v>5378008</v>
      </c>
      <c r="C210" t="s">
        <v>329</v>
      </c>
      <c r="D210">
        <v>584</v>
      </c>
      <c r="E210">
        <v>321</v>
      </c>
    </row>
    <row r="211" spans="2:5" x14ac:dyDescent="0.2">
      <c r="B211">
        <v>5378012</v>
      </c>
      <c r="C211" t="s">
        <v>330</v>
      </c>
      <c r="D211">
        <v>515</v>
      </c>
      <c r="E211">
        <v>283</v>
      </c>
    </row>
    <row r="212" spans="2:5" x14ac:dyDescent="0.2">
      <c r="B212">
        <v>5378016</v>
      </c>
      <c r="C212" t="s">
        <v>331</v>
      </c>
      <c r="D212">
        <v>773</v>
      </c>
      <c r="E212">
        <v>428</v>
      </c>
    </row>
    <row r="213" spans="2:5" x14ac:dyDescent="0.2">
      <c r="B213">
        <v>5378020</v>
      </c>
      <c r="C213" t="s">
        <v>332</v>
      </c>
      <c r="D213">
        <v>280</v>
      </c>
      <c r="E213">
        <v>153</v>
      </c>
    </row>
    <row r="214" spans="2:5" x14ac:dyDescent="0.2">
      <c r="B214">
        <v>5378024</v>
      </c>
      <c r="C214" t="s">
        <v>333</v>
      </c>
      <c r="D214">
        <v>708</v>
      </c>
      <c r="E214">
        <v>405</v>
      </c>
    </row>
    <row r="215" spans="2:5" x14ac:dyDescent="0.2">
      <c r="B215">
        <v>5378028</v>
      </c>
      <c r="C215" t="s">
        <v>334</v>
      </c>
      <c r="D215">
        <v>781</v>
      </c>
      <c r="E215">
        <v>413</v>
      </c>
    </row>
    <row r="216" spans="2:5" x14ac:dyDescent="0.2">
      <c r="B216">
        <v>5378032</v>
      </c>
      <c r="C216" t="s">
        <v>335</v>
      </c>
      <c r="D216">
        <v>1005</v>
      </c>
      <c r="E216">
        <v>557</v>
      </c>
    </row>
    <row r="217" spans="2:5" x14ac:dyDescent="0.2">
      <c r="B217">
        <v>5382</v>
      </c>
      <c r="C217" t="s">
        <v>336</v>
      </c>
      <c r="D217">
        <v>16120</v>
      </c>
      <c r="E217" s="180">
        <v>8846</v>
      </c>
    </row>
    <row r="218" spans="2:5" x14ac:dyDescent="0.2">
      <c r="B218">
        <v>5382004</v>
      </c>
      <c r="C218" t="s">
        <v>337</v>
      </c>
      <c r="D218">
        <v>502</v>
      </c>
      <c r="E218">
        <v>280</v>
      </c>
    </row>
    <row r="219" spans="2:5" x14ac:dyDescent="0.2">
      <c r="B219">
        <v>5382008</v>
      </c>
      <c r="C219" t="s">
        <v>338</v>
      </c>
      <c r="D219">
        <v>494</v>
      </c>
      <c r="E219">
        <v>287</v>
      </c>
    </row>
    <row r="220" spans="2:5" x14ac:dyDescent="0.2">
      <c r="B220">
        <v>5382012</v>
      </c>
      <c r="C220" t="s">
        <v>339</v>
      </c>
      <c r="D220">
        <v>1036</v>
      </c>
      <c r="E220">
        <v>586</v>
      </c>
    </row>
    <row r="221" spans="2:5" x14ac:dyDescent="0.2">
      <c r="B221">
        <v>5382016</v>
      </c>
      <c r="C221" t="s">
        <v>340</v>
      </c>
      <c r="D221">
        <v>638</v>
      </c>
      <c r="E221">
        <v>343</v>
      </c>
    </row>
    <row r="222" spans="2:5" x14ac:dyDescent="0.2">
      <c r="B222">
        <v>5382020</v>
      </c>
      <c r="C222" t="s">
        <v>341</v>
      </c>
      <c r="D222">
        <v>1190</v>
      </c>
      <c r="E222">
        <v>627</v>
      </c>
    </row>
    <row r="223" spans="2:5" x14ac:dyDescent="0.2">
      <c r="B223">
        <v>5382024</v>
      </c>
      <c r="C223" t="s">
        <v>342</v>
      </c>
      <c r="D223">
        <v>966</v>
      </c>
      <c r="E223">
        <v>556</v>
      </c>
    </row>
    <row r="224" spans="2:5" x14ac:dyDescent="0.2">
      <c r="B224">
        <v>5382028</v>
      </c>
      <c r="C224" t="s">
        <v>343</v>
      </c>
      <c r="D224">
        <v>651</v>
      </c>
      <c r="E224">
        <v>338</v>
      </c>
    </row>
    <row r="225" spans="2:5" x14ac:dyDescent="0.2">
      <c r="B225">
        <v>5382032</v>
      </c>
      <c r="C225" t="s">
        <v>344</v>
      </c>
      <c r="D225">
        <v>698</v>
      </c>
      <c r="E225">
        <v>370</v>
      </c>
    </row>
    <row r="226" spans="2:5" x14ac:dyDescent="0.2">
      <c r="B226">
        <v>5382036</v>
      </c>
      <c r="C226" t="s">
        <v>345</v>
      </c>
      <c r="D226">
        <v>364</v>
      </c>
      <c r="E226">
        <v>200</v>
      </c>
    </row>
    <row r="227" spans="2:5" x14ac:dyDescent="0.2">
      <c r="B227">
        <v>5382040</v>
      </c>
      <c r="C227" t="s">
        <v>346</v>
      </c>
      <c r="D227">
        <v>394</v>
      </c>
      <c r="E227">
        <v>209</v>
      </c>
    </row>
    <row r="228" spans="2:5" x14ac:dyDescent="0.2">
      <c r="B228">
        <v>5382044</v>
      </c>
      <c r="C228" t="s">
        <v>347</v>
      </c>
      <c r="D228">
        <v>785</v>
      </c>
      <c r="E228">
        <v>430</v>
      </c>
    </row>
    <row r="229" spans="2:5" x14ac:dyDescent="0.2">
      <c r="B229">
        <v>5382048</v>
      </c>
      <c r="C229" t="s">
        <v>348</v>
      </c>
      <c r="D229">
        <v>645</v>
      </c>
      <c r="E229">
        <v>332</v>
      </c>
    </row>
    <row r="230" spans="2:5" x14ac:dyDescent="0.2">
      <c r="B230">
        <v>5382052</v>
      </c>
      <c r="C230" t="s">
        <v>349</v>
      </c>
      <c r="D230">
        <v>292</v>
      </c>
      <c r="E230">
        <v>167</v>
      </c>
    </row>
    <row r="231" spans="2:5" x14ac:dyDescent="0.2">
      <c r="B231">
        <v>5382056</v>
      </c>
      <c r="C231" t="s">
        <v>350</v>
      </c>
      <c r="D231">
        <v>1590</v>
      </c>
      <c r="E231">
        <v>880</v>
      </c>
    </row>
    <row r="232" spans="2:5" x14ac:dyDescent="0.2">
      <c r="B232">
        <v>5382060</v>
      </c>
      <c r="C232" t="s">
        <v>351</v>
      </c>
      <c r="D232">
        <v>1675</v>
      </c>
      <c r="E232">
        <v>946</v>
      </c>
    </row>
    <row r="233" spans="2:5" x14ac:dyDescent="0.2">
      <c r="B233">
        <v>5382064</v>
      </c>
      <c r="C233" t="s">
        <v>352</v>
      </c>
      <c r="D233">
        <v>420</v>
      </c>
      <c r="E233">
        <v>229</v>
      </c>
    </row>
    <row r="234" spans="2:5" x14ac:dyDescent="0.2">
      <c r="B234">
        <v>5382068</v>
      </c>
      <c r="C234" t="s">
        <v>353</v>
      </c>
      <c r="D234">
        <v>2745</v>
      </c>
      <c r="E234" s="180">
        <v>1495</v>
      </c>
    </row>
    <row r="235" spans="2:5" x14ac:dyDescent="0.2">
      <c r="B235">
        <v>5382072</v>
      </c>
      <c r="C235" t="s">
        <v>354</v>
      </c>
      <c r="D235">
        <v>388</v>
      </c>
      <c r="E235">
        <v>203</v>
      </c>
    </row>
    <row r="236" spans="2:5" x14ac:dyDescent="0.2">
      <c r="B236">
        <v>5382076</v>
      </c>
      <c r="C236" t="s">
        <v>355</v>
      </c>
      <c r="D236">
        <v>647</v>
      </c>
      <c r="E236">
        <v>368</v>
      </c>
    </row>
    <row r="237" spans="2:5" x14ac:dyDescent="0.2">
      <c r="B237">
        <v>55</v>
      </c>
      <c r="C237" t="s">
        <v>356</v>
      </c>
      <c r="D237">
        <v>91840</v>
      </c>
      <c r="E237" s="180">
        <v>50360</v>
      </c>
    </row>
    <row r="238" spans="2:5" x14ac:dyDescent="0.2">
      <c r="B238">
        <v>5515000</v>
      </c>
      <c r="C238" t="s">
        <v>357</v>
      </c>
      <c r="D238">
        <v>8614</v>
      </c>
      <c r="E238" s="180">
        <v>4862</v>
      </c>
    </row>
    <row r="239" spans="2:5" x14ac:dyDescent="0.2">
      <c r="B239">
        <v>5554</v>
      </c>
      <c r="C239" t="s">
        <v>358</v>
      </c>
      <c r="D239">
        <v>7452</v>
      </c>
      <c r="E239" s="180">
        <v>3877</v>
      </c>
    </row>
    <row r="240" spans="2:5" x14ac:dyDescent="0.2">
      <c r="B240">
        <v>5554004</v>
      </c>
      <c r="C240" t="s">
        <v>359</v>
      </c>
      <c r="D240">
        <v>667</v>
      </c>
      <c r="E240">
        <v>333</v>
      </c>
    </row>
    <row r="241" spans="2:5" x14ac:dyDescent="0.2">
      <c r="B241">
        <v>5554008</v>
      </c>
      <c r="C241" t="s">
        <v>360</v>
      </c>
      <c r="D241">
        <v>1928</v>
      </c>
      <c r="E241">
        <v>970</v>
      </c>
    </row>
    <row r="242" spans="2:5" x14ac:dyDescent="0.2">
      <c r="B242">
        <v>5554012</v>
      </c>
      <c r="C242" t="s">
        <v>361</v>
      </c>
      <c r="D242">
        <v>987</v>
      </c>
      <c r="E242">
        <v>488</v>
      </c>
    </row>
    <row r="243" spans="2:5" x14ac:dyDescent="0.2">
      <c r="B243">
        <v>5554016</v>
      </c>
      <c r="C243" t="s">
        <v>362</v>
      </c>
      <c r="D243">
        <v>343</v>
      </c>
      <c r="E243">
        <v>185</v>
      </c>
    </row>
    <row r="244" spans="2:5" x14ac:dyDescent="0.2">
      <c r="B244">
        <v>5554020</v>
      </c>
      <c r="C244" t="s">
        <v>363</v>
      </c>
      <c r="D244">
        <v>1432</v>
      </c>
      <c r="E244">
        <v>753</v>
      </c>
    </row>
    <row r="245" spans="2:5" x14ac:dyDescent="0.2">
      <c r="B245">
        <v>5554024</v>
      </c>
      <c r="C245" t="s">
        <v>364</v>
      </c>
      <c r="D245">
        <v>98</v>
      </c>
      <c r="E245">
        <v>55</v>
      </c>
    </row>
    <row r="246" spans="2:5" x14ac:dyDescent="0.2">
      <c r="B246">
        <v>5554028</v>
      </c>
      <c r="C246" t="s">
        <v>365</v>
      </c>
      <c r="D246">
        <v>108</v>
      </c>
      <c r="E246">
        <v>65</v>
      </c>
    </row>
    <row r="247" spans="2:5" x14ac:dyDescent="0.2">
      <c r="B247">
        <v>5554032</v>
      </c>
      <c r="C247" t="s">
        <v>366</v>
      </c>
      <c r="D247">
        <v>191</v>
      </c>
      <c r="E247">
        <v>93</v>
      </c>
    </row>
    <row r="248" spans="2:5" x14ac:dyDescent="0.2">
      <c r="B248">
        <v>5554036</v>
      </c>
      <c r="C248" t="s">
        <v>367</v>
      </c>
      <c r="D248">
        <v>102</v>
      </c>
      <c r="E248">
        <v>63</v>
      </c>
    </row>
    <row r="249" spans="2:5" x14ac:dyDescent="0.2">
      <c r="B249">
        <v>5554040</v>
      </c>
      <c r="C249" t="s">
        <v>368</v>
      </c>
      <c r="D249">
        <v>133</v>
      </c>
      <c r="E249">
        <v>74</v>
      </c>
    </row>
    <row r="250" spans="2:5" x14ac:dyDescent="0.2">
      <c r="B250">
        <v>5554044</v>
      </c>
      <c r="C250" t="s">
        <v>369</v>
      </c>
      <c r="D250">
        <v>184</v>
      </c>
      <c r="E250">
        <v>108</v>
      </c>
    </row>
    <row r="251" spans="2:5" x14ac:dyDescent="0.2">
      <c r="B251">
        <v>5554048</v>
      </c>
      <c r="C251" t="s">
        <v>370</v>
      </c>
      <c r="D251">
        <v>271</v>
      </c>
      <c r="E251">
        <v>129</v>
      </c>
    </row>
    <row r="252" spans="2:5" x14ac:dyDescent="0.2">
      <c r="B252">
        <v>5554052</v>
      </c>
      <c r="C252" t="s">
        <v>371</v>
      </c>
      <c r="D252">
        <v>60</v>
      </c>
      <c r="E252">
        <v>40</v>
      </c>
    </row>
    <row r="253" spans="2:5" x14ac:dyDescent="0.2">
      <c r="B253">
        <v>5554056</v>
      </c>
      <c r="C253" t="s">
        <v>372</v>
      </c>
      <c r="D253">
        <v>320</v>
      </c>
      <c r="E253">
        <v>169</v>
      </c>
    </row>
    <row r="254" spans="2:5" x14ac:dyDescent="0.2">
      <c r="B254">
        <v>5554060</v>
      </c>
      <c r="C254" t="s">
        <v>373</v>
      </c>
      <c r="D254">
        <v>71</v>
      </c>
      <c r="E254">
        <v>40</v>
      </c>
    </row>
    <row r="255" spans="2:5" x14ac:dyDescent="0.2">
      <c r="B255">
        <v>5554064</v>
      </c>
      <c r="C255" t="s">
        <v>374</v>
      </c>
      <c r="D255">
        <v>207</v>
      </c>
      <c r="E255">
        <v>107</v>
      </c>
    </row>
    <row r="256" spans="2:5" x14ac:dyDescent="0.2">
      <c r="B256">
        <v>5554068</v>
      </c>
      <c r="C256" t="s">
        <v>375</v>
      </c>
      <c r="D256">
        <v>350</v>
      </c>
      <c r="E256">
        <v>205</v>
      </c>
    </row>
    <row r="257" spans="2:5" x14ac:dyDescent="0.2">
      <c r="B257">
        <v>5558</v>
      </c>
      <c r="C257" t="s">
        <v>376</v>
      </c>
      <c r="D257">
        <v>3477</v>
      </c>
      <c r="E257" s="180">
        <v>1888</v>
      </c>
    </row>
    <row r="258" spans="2:5" x14ac:dyDescent="0.2">
      <c r="B258">
        <v>5558004</v>
      </c>
      <c r="C258" t="s">
        <v>377</v>
      </c>
      <c r="D258">
        <v>203</v>
      </c>
      <c r="E258">
        <v>109</v>
      </c>
    </row>
    <row r="259" spans="2:5" x14ac:dyDescent="0.2">
      <c r="B259">
        <v>5558008</v>
      </c>
      <c r="C259" t="s">
        <v>378</v>
      </c>
      <c r="D259">
        <v>145</v>
      </c>
      <c r="E259">
        <v>79</v>
      </c>
    </row>
    <row r="260" spans="2:5" x14ac:dyDescent="0.2">
      <c r="B260">
        <v>5558012</v>
      </c>
      <c r="C260" t="s">
        <v>379</v>
      </c>
      <c r="D260">
        <v>603</v>
      </c>
      <c r="E260">
        <v>337</v>
      </c>
    </row>
    <row r="261" spans="2:5" x14ac:dyDescent="0.2">
      <c r="B261">
        <v>5558016</v>
      </c>
      <c r="C261" t="s">
        <v>380</v>
      </c>
      <c r="D261">
        <v>776</v>
      </c>
      <c r="E261">
        <v>414</v>
      </c>
    </row>
    <row r="262" spans="2:5" x14ac:dyDescent="0.2">
      <c r="B262">
        <v>5558020</v>
      </c>
      <c r="C262" t="s">
        <v>381</v>
      </c>
      <c r="D262">
        <v>160</v>
      </c>
      <c r="E262">
        <v>90</v>
      </c>
    </row>
    <row r="263" spans="2:5" x14ac:dyDescent="0.2">
      <c r="B263">
        <v>5558024</v>
      </c>
      <c r="C263" t="s">
        <v>382</v>
      </c>
      <c r="D263">
        <v>465</v>
      </c>
      <c r="E263">
        <v>260</v>
      </c>
    </row>
    <row r="264" spans="2:5" x14ac:dyDescent="0.2">
      <c r="B264">
        <v>5558028</v>
      </c>
      <c r="C264" t="s">
        <v>383</v>
      </c>
      <c r="D264">
        <v>137</v>
      </c>
      <c r="E264">
        <v>81</v>
      </c>
    </row>
    <row r="265" spans="2:5" x14ac:dyDescent="0.2">
      <c r="B265">
        <v>5558032</v>
      </c>
      <c r="C265" t="s">
        <v>384</v>
      </c>
      <c r="D265">
        <v>359</v>
      </c>
      <c r="E265">
        <v>176</v>
      </c>
    </row>
    <row r="266" spans="2:5" x14ac:dyDescent="0.2">
      <c r="B266">
        <v>5558036</v>
      </c>
      <c r="C266" t="s">
        <v>385</v>
      </c>
      <c r="D266">
        <v>209</v>
      </c>
      <c r="E266">
        <v>116</v>
      </c>
    </row>
    <row r="267" spans="2:5" x14ac:dyDescent="0.2">
      <c r="B267">
        <v>5558040</v>
      </c>
      <c r="C267" t="s">
        <v>386</v>
      </c>
      <c r="D267">
        <v>127</v>
      </c>
      <c r="E267">
        <v>77</v>
      </c>
    </row>
    <row r="268" spans="2:5" x14ac:dyDescent="0.2">
      <c r="B268">
        <v>5558044</v>
      </c>
      <c r="C268" t="s">
        <v>387</v>
      </c>
      <c r="D268">
        <v>293</v>
      </c>
      <c r="E268">
        <v>149</v>
      </c>
    </row>
    <row r="269" spans="2:5" x14ac:dyDescent="0.2">
      <c r="B269">
        <v>5566</v>
      </c>
      <c r="C269" t="s">
        <v>388</v>
      </c>
      <c r="D269">
        <v>10344</v>
      </c>
      <c r="E269" s="180">
        <v>5528</v>
      </c>
    </row>
    <row r="270" spans="2:5" x14ac:dyDescent="0.2">
      <c r="B270">
        <v>5566004</v>
      </c>
      <c r="C270" t="s">
        <v>389</v>
      </c>
      <c r="D270">
        <v>230</v>
      </c>
      <c r="E270">
        <v>135</v>
      </c>
    </row>
    <row r="271" spans="2:5" x14ac:dyDescent="0.2">
      <c r="B271">
        <v>5566008</v>
      </c>
      <c r="C271" t="s">
        <v>390</v>
      </c>
      <c r="D271">
        <v>822</v>
      </c>
      <c r="E271">
        <v>452</v>
      </c>
    </row>
    <row r="272" spans="2:5" x14ac:dyDescent="0.2">
      <c r="B272">
        <v>5566012</v>
      </c>
      <c r="C272" t="s">
        <v>391</v>
      </c>
      <c r="D272">
        <v>984</v>
      </c>
      <c r="E272">
        <v>488</v>
      </c>
    </row>
    <row r="273" spans="2:5" x14ac:dyDescent="0.2">
      <c r="B273">
        <v>5566016</v>
      </c>
      <c r="C273" t="s">
        <v>392</v>
      </c>
      <c r="D273">
        <v>268</v>
      </c>
      <c r="E273">
        <v>144</v>
      </c>
    </row>
    <row r="274" spans="2:5" x14ac:dyDescent="0.2">
      <c r="B274">
        <v>5566020</v>
      </c>
      <c r="C274" t="s">
        <v>393</v>
      </c>
      <c r="D274">
        <v>113</v>
      </c>
      <c r="E274">
        <v>61</v>
      </c>
    </row>
    <row r="275" spans="2:5" x14ac:dyDescent="0.2">
      <c r="B275">
        <v>5566024</v>
      </c>
      <c r="C275" t="s">
        <v>394</v>
      </c>
      <c r="D275">
        <v>98</v>
      </c>
      <c r="E275">
        <v>62</v>
      </c>
    </row>
    <row r="276" spans="2:5" x14ac:dyDescent="0.2">
      <c r="B276">
        <v>5566028</v>
      </c>
      <c r="C276" t="s">
        <v>395</v>
      </c>
      <c r="D276">
        <v>966</v>
      </c>
      <c r="E276">
        <v>512</v>
      </c>
    </row>
    <row r="277" spans="2:5" x14ac:dyDescent="0.2">
      <c r="B277">
        <v>5566032</v>
      </c>
      <c r="C277" t="s">
        <v>396</v>
      </c>
      <c r="D277">
        <v>95</v>
      </c>
      <c r="E277">
        <v>39</v>
      </c>
    </row>
    <row r="278" spans="2:5" x14ac:dyDescent="0.2">
      <c r="B278">
        <v>5566036</v>
      </c>
      <c r="C278" t="s">
        <v>397</v>
      </c>
      <c r="D278">
        <v>176</v>
      </c>
      <c r="E278">
        <v>99</v>
      </c>
    </row>
    <row r="279" spans="2:5" x14ac:dyDescent="0.2">
      <c r="B279">
        <v>5566040</v>
      </c>
      <c r="C279" t="s">
        <v>398</v>
      </c>
      <c r="D279">
        <v>518</v>
      </c>
      <c r="E279">
        <v>274</v>
      </c>
    </row>
    <row r="280" spans="2:5" x14ac:dyDescent="0.2">
      <c r="B280">
        <v>5566044</v>
      </c>
      <c r="C280" t="s">
        <v>399</v>
      </c>
      <c r="D280">
        <v>177</v>
      </c>
      <c r="E280">
        <v>100</v>
      </c>
    </row>
    <row r="281" spans="2:5" x14ac:dyDescent="0.2">
      <c r="B281">
        <v>5566048</v>
      </c>
      <c r="C281" t="s">
        <v>400</v>
      </c>
      <c r="D281">
        <v>354</v>
      </c>
      <c r="E281">
        <v>180</v>
      </c>
    </row>
    <row r="282" spans="2:5" x14ac:dyDescent="0.2">
      <c r="B282">
        <v>5566052</v>
      </c>
      <c r="C282" t="s">
        <v>401</v>
      </c>
      <c r="D282">
        <v>147</v>
      </c>
      <c r="E282">
        <v>73</v>
      </c>
    </row>
    <row r="283" spans="2:5" x14ac:dyDescent="0.2">
      <c r="B283">
        <v>5566056</v>
      </c>
      <c r="C283" t="s">
        <v>402</v>
      </c>
      <c r="D283">
        <v>163</v>
      </c>
      <c r="E283">
        <v>95</v>
      </c>
    </row>
    <row r="284" spans="2:5" x14ac:dyDescent="0.2">
      <c r="B284">
        <v>5566060</v>
      </c>
      <c r="C284" t="s">
        <v>403</v>
      </c>
      <c r="D284">
        <v>302</v>
      </c>
      <c r="E284">
        <v>154</v>
      </c>
    </row>
    <row r="285" spans="2:5" x14ac:dyDescent="0.2">
      <c r="B285">
        <v>5566064</v>
      </c>
      <c r="C285" t="s">
        <v>404</v>
      </c>
      <c r="D285">
        <v>160</v>
      </c>
      <c r="E285">
        <v>96</v>
      </c>
    </row>
    <row r="286" spans="2:5" x14ac:dyDescent="0.2">
      <c r="B286">
        <v>5566068</v>
      </c>
      <c r="C286" t="s">
        <v>405</v>
      </c>
      <c r="D286">
        <v>520</v>
      </c>
      <c r="E286">
        <v>290</v>
      </c>
    </row>
    <row r="287" spans="2:5" x14ac:dyDescent="0.2">
      <c r="B287">
        <v>5566072</v>
      </c>
      <c r="C287" t="s">
        <v>406</v>
      </c>
      <c r="D287">
        <v>191</v>
      </c>
      <c r="E287">
        <v>101</v>
      </c>
    </row>
    <row r="288" spans="2:5" x14ac:dyDescent="0.2">
      <c r="B288">
        <v>5566076</v>
      </c>
      <c r="C288" t="s">
        <v>407</v>
      </c>
      <c r="D288">
        <v>2294</v>
      </c>
      <c r="E288" s="180">
        <v>1204</v>
      </c>
    </row>
    <row r="289" spans="2:5" x14ac:dyDescent="0.2">
      <c r="B289">
        <v>5566080</v>
      </c>
      <c r="C289" t="s">
        <v>408</v>
      </c>
      <c r="D289">
        <v>162</v>
      </c>
      <c r="E289">
        <v>90</v>
      </c>
    </row>
    <row r="290" spans="2:5" x14ac:dyDescent="0.2">
      <c r="B290">
        <v>5566084</v>
      </c>
      <c r="C290" t="s">
        <v>409</v>
      </c>
      <c r="D290">
        <v>1101</v>
      </c>
      <c r="E290">
        <v>606</v>
      </c>
    </row>
    <row r="291" spans="2:5" x14ac:dyDescent="0.2">
      <c r="B291">
        <v>5566088</v>
      </c>
      <c r="C291" t="s">
        <v>410</v>
      </c>
      <c r="D291">
        <v>145</v>
      </c>
      <c r="E291">
        <v>80</v>
      </c>
    </row>
    <row r="292" spans="2:5" x14ac:dyDescent="0.2">
      <c r="B292">
        <v>5566092</v>
      </c>
      <c r="C292" t="s">
        <v>411</v>
      </c>
      <c r="D292">
        <v>210</v>
      </c>
      <c r="E292">
        <v>114</v>
      </c>
    </row>
    <row r="293" spans="2:5" x14ac:dyDescent="0.2">
      <c r="B293">
        <v>5566096</v>
      </c>
      <c r="C293" t="s">
        <v>412</v>
      </c>
      <c r="D293">
        <v>148</v>
      </c>
      <c r="E293">
        <v>79</v>
      </c>
    </row>
    <row r="294" spans="2:5" x14ac:dyDescent="0.2">
      <c r="B294">
        <v>5570</v>
      </c>
      <c r="C294" t="s">
        <v>413</v>
      </c>
      <c r="D294">
        <v>8220</v>
      </c>
      <c r="E294" s="180">
        <v>4482</v>
      </c>
    </row>
    <row r="295" spans="2:5" x14ac:dyDescent="0.2">
      <c r="B295">
        <v>5570004</v>
      </c>
      <c r="C295" t="s">
        <v>414</v>
      </c>
      <c r="D295">
        <v>2470</v>
      </c>
      <c r="E295" s="180">
        <v>1296</v>
      </c>
    </row>
    <row r="296" spans="2:5" x14ac:dyDescent="0.2">
      <c r="B296">
        <v>5570008</v>
      </c>
      <c r="C296" t="s">
        <v>415</v>
      </c>
      <c r="D296">
        <v>1330</v>
      </c>
      <c r="E296">
        <v>693</v>
      </c>
    </row>
    <row r="297" spans="2:5" x14ac:dyDescent="0.2">
      <c r="B297">
        <v>5570012</v>
      </c>
      <c r="C297" t="s">
        <v>416</v>
      </c>
      <c r="D297">
        <v>143</v>
      </c>
      <c r="E297">
        <v>81</v>
      </c>
    </row>
    <row r="298" spans="2:5" x14ac:dyDescent="0.2">
      <c r="B298">
        <v>5570016</v>
      </c>
      <c r="C298" t="s">
        <v>417</v>
      </c>
      <c r="D298">
        <v>292</v>
      </c>
      <c r="E298">
        <v>158</v>
      </c>
    </row>
    <row r="299" spans="2:5" x14ac:dyDescent="0.2">
      <c r="B299">
        <v>5570020</v>
      </c>
      <c r="C299" t="s">
        <v>418</v>
      </c>
      <c r="D299">
        <v>618</v>
      </c>
      <c r="E299">
        <v>345</v>
      </c>
    </row>
    <row r="300" spans="2:5" x14ac:dyDescent="0.2">
      <c r="B300">
        <v>5570024</v>
      </c>
      <c r="C300" t="s">
        <v>419</v>
      </c>
      <c r="D300">
        <v>233</v>
      </c>
      <c r="E300">
        <v>144</v>
      </c>
    </row>
    <row r="301" spans="2:5" x14ac:dyDescent="0.2">
      <c r="B301">
        <v>5570028</v>
      </c>
      <c r="C301" t="s">
        <v>420</v>
      </c>
      <c r="D301">
        <v>744</v>
      </c>
      <c r="E301">
        <v>411</v>
      </c>
    </row>
    <row r="302" spans="2:5" x14ac:dyDescent="0.2">
      <c r="B302">
        <v>5570032</v>
      </c>
      <c r="C302" t="s">
        <v>421</v>
      </c>
      <c r="D302">
        <v>243</v>
      </c>
      <c r="E302">
        <v>144</v>
      </c>
    </row>
    <row r="303" spans="2:5" x14ac:dyDescent="0.2">
      <c r="B303">
        <v>5570036</v>
      </c>
      <c r="C303" t="s">
        <v>422</v>
      </c>
      <c r="D303">
        <v>359</v>
      </c>
      <c r="E303">
        <v>208</v>
      </c>
    </row>
    <row r="304" spans="2:5" x14ac:dyDescent="0.2">
      <c r="B304">
        <v>5570040</v>
      </c>
      <c r="C304" t="s">
        <v>423</v>
      </c>
      <c r="D304">
        <v>275</v>
      </c>
      <c r="E304">
        <v>159</v>
      </c>
    </row>
    <row r="305" spans="2:5" x14ac:dyDescent="0.2">
      <c r="B305">
        <v>5570044</v>
      </c>
      <c r="C305" t="s">
        <v>424</v>
      </c>
      <c r="D305">
        <v>402</v>
      </c>
      <c r="E305">
        <v>230</v>
      </c>
    </row>
    <row r="306" spans="2:5" x14ac:dyDescent="0.2">
      <c r="B306">
        <v>5570048</v>
      </c>
      <c r="C306" t="s">
        <v>425</v>
      </c>
      <c r="D306">
        <v>192</v>
      </c>
      <c r="E306">
        <v>113</v>
      </c>
    </row>
    <row r="307" spans="2:5" x14ac:dyDescent="0.2">
      <c r="B307">
        <v>5570052</v>
      </c>
      <c r="C307" t="s">
        <v>426</v>
      </c>
      <c r="D307">
        <v>919</v>
      </c>
      <c r="E307">
        <v>500</v>
      </c>
    </row>
    <row r="308" spans="2:5" x14ac:dyDescent="0.2">
      <c r="B308">
        <v>57</v>
      </c>
      <c r="C308" t="s">
        <v>427</v>
      </c>
      <c r="D308">
        <v>61315</v>
      </c>
      <c r="E308" s="180">
        <v>32971</v>
      </c>
    </row>
    <row r="309" spans="2:5" x14ac:dyDescent="0.2">
      <c r="B309">
        <v>5711000</v>
      </c>
      <c r="C309" t="s">
        <v>428</v>
      </c>
      <c r="D309">
        <v>13537</v>
      </c>
      <c r="E309" s="180">
        <v>7269</v>
      </c>
    </row>
    <row r="310" spans="2:5" x14ac:dyDescent="0.2">
      <c r="B310">
        <v>5754</v>
      </c>
      <c r="C310" t="s">
        <v>429</v>
      </c>
      <c r="D310">
        <v>8928</v>
      </c>
      <c r="E310" s="180">
        <v>4558</v>
      </c>
    </row>
    <row r="311" spans="2:5" x14ac:dyDescent="0.2">
      <c r="B311">
        <v>5754004</v>
      </c>
      <c r="C311" t="s">
        <v>430</v>
      </c>
      <c r="D311">
        <v>185</v>
      </c>
      <c r="E311">
        <v>104</v>
      </c>
    </row>
    <row r="312" spans="2:5" x14ac:dyDescent="0.2">
      <c r="B312">
        <v>5754008</v>
      </c>
      <c r="C312" t="s">
        <v>431</v>
      </c>
      <c r="D312">
        <v>3063</v>
      </c>
      <c r="E312" s="180">
        <v>1552</v>
      </c>
    </row>
    <row r="313" spans="2:5" x14ac:dyDescent="0.2">
      <c r="B313">
        <v>5754012</v>
      </c>
      <c r="C313" t="s">
        <v>432</v>
      </c>
      <c r="D313">
        <v>455</v>
      </c>
      <c r="E313">
        <v>239</v>
      </c>
    </row>
    <row r="314" spans="2:5" x14ac:dyDescent="0.2">
      <c r="B314">
        <v>5754016</v>
      </c>
      <c r="C314" t="s">
        <v>433</v>
      </c>
      <c r="D314">
        <v>667</v>
      </c>
      <c r="E314">
        <v>350</v>
      </c>
    </row>
    <row r="315" spans="2:5" x14ac:dyDescent="0.2">
      <c r="B315">
        <v>5754020</v>
      </c>
      <c r="C315" t="s">
        <v>434</v>
      </c>
      <c r="D315">
        <v>299</v>
      </c>
      <c r="E315">
        <v>144</v>
      </c>
    </row>
    <row r="316" spans="2:5" x14ac:dyDescent="0.2">
      <c r="B316">
        <v>5754024</v>
      </c>
      <c r="C316" t="s">
        <v>435</v>
      </c>
      <c r="D316">
        <v>159</v>
      </c>
      <c r="E316">
        <v>80</v>
      </c>
    </row>
    <row r="317" spans="2:5" x14ac:dyDescent="0.2">
      <c r="B317">
        <v>5754028</v>
      </c>
      <c r="C317" t="s">
        <v>436</v>
      </c>
      <c r="D317">
        <v>1365</v>
      </c>
      <c r="E317">
        <v>680</v>
      </c>
    </row>
    <row r="318" spans="2:5" x14ac:dyDescent="0.2">
      <c r="B318">
        <v>5754032</v>
      </c>
      <c r="C318" t="s">
        <v>437</v>
      </c>
      <c r="D318">
        <v>677</v>
      </c>
      <c r="E318">
        <v>337</v>
      </c>
    </row>
    <row r="319" spans="2:5" x14ac:dyDescent="0.2">
      <c r="B319">
        <v>5754036</v>
      </c>
      <c r="C319" t="s">
        <v>438</v>
      </c>
      <c r="D319">
        <v>491</v>
      </c>
      <c r="E319">
        <v>242</v>
      </c>
    </row>
    <row r="320" spans="2:5" x14ac:dyDescent="0.2">
      <c r="B320">
        <v>5754040</v>
      </c>
      <c r="C320" t="s">
        <v>439</v>
      </c>
      <c r="D320">
        <v>414</v>
      </c>
      <c r="E320">
        <v>220</v>
      </c>
    </row>
    <row r="321" spans="2:5" x14ac:dyDescent="0.2">
      <c r="B321">
        <v>5754044</v>
      </c>
      <c r="C321" t="s">
        <v>440</v>
      </c>
      <c r="D321">
        <v>427</v>
      </c>
      <c r="E321">
        <v>218</v>
      </c>
    </row>
    <row r="322" spans="2:5" x14ac:dyDescent="0.2">
      <c r="B322">
        <v>5754048</v>
      </c>
      <c r="C322" t="s">
        <v>441</v>
      </c>
      <c r="D322">
        <v>481</v>
      </c>
      <c r="E322">
        <v>270</v>
      </c>
    </row>
    <row r="323" spans="2:5" x14ac:dyDescent="0.2">
      <c r="B323">
        <v>5754052</v>
      </c>
      <c r="C323" t="s">
        <v>442</v>
      </c>
      <c r="D323">
        <v>245</v>
      </c>
      <c r="E323">
        <v>122</v>
      </c>
    </row>
    <row r="324" spans="2:5" x14ac:dyDescent="0.2">
      <c r="B324">
        <v>5758</v>
      </c>
      <c r="C324" t="s">
        <v>443</v>
      </c>
      <c r="D324">
        <v>7383</v>
      </c>
      <c r="E324" s="180">
        <v>3939</v>
      </c>
    </row>
    <row r="325" spans="2:5" x14ac:dyDescent="0.2">
      <c r="B325">
        <v>5758004</v>
      </c>
      <c r="C325" t="s">
        <v>444</v>
      </c>
      <c r="D325">
        <v>1292</v>
      </c>
      <c r="E325">
        <v>678</v>
      </c>
    </row>
    <row r="326" spans="2:5" x14ac:dyDescent="0.2">
      <c r="B326">
        <v>5758008</v>
      </c>
      <c r="C326" t="s">
        <v>445</v>
      </c>
      <c r="D326">
        <v>434</v>
      </c>
      <c r="E326">
        <v>239</v>
      </c>
    </row>
    <row r="327" spans="2:5" x14ac:dyDescent="0.2">
      <c r="B327">
        <v>5758012</v>
      </c>
      <c r="C327" t="s">
        <v>446</v>
      </c>
      <c r="D327">
        <v>2770</v>
      </c>
      <c r="E327" s="180">
        <v>1457</v>
      </c>
    </row>
    <row r="328" spans="2:5" x14ac:dyDescent="0.2">
      <c r="B328">
        <v>5758016</v>
      </c>
      <c r="C328" t="s">
        <v>447</v>
      </c>
      <c r="D328">
        <v>399</v>
      </c>
      <c r="E328">
        <v>231</v>
      </c>
    </row>
    <row r="329" spans="2:5" x14ac:dyDescent="0.2">
      <c r="B329">
        <v>5758020</v>
      </c>
      <c r="C329" t="s">
        <v>448</v>
      </c>
      <c r="D329">
        <v>370</v>
      </c>
      <c r="E329">
        <v>209</v>
      </c>
    </row>
    <row r="330" spans="2:5" x14ac:dyDescent="0.2">
      <c r="B330">
        <v>5758024</v>
      </c>
      <c r="C330" t="s">
        <v>449</v>
      </c>
      <c r="D330">
        <v>1264</v>
      </c>
      <c r="E330">
        <v>675</v>
      </c>
    </row>
    <row r="331" spans="2:5" x14ac:dyDescent="0.2">
      <c r="B331">
        <v>5758028</v>
      </c>
      <c r="C331" t="s">
        <v>450</v>
      </c>
      <c r="D331">
        <v>183</v>
      </c>
      <c r="E331">
        <v>93</v>
      </c>
    </row>
    <row r="332" spans="2:5" x14ac:dyDescent="0.2">
      <c r="B332">
        <v>5758032</v>
      </c>
      <c r="C332" t="s">
        <v>451</v>
      </c>
      <c r="D332">
        <v>286</v>
      </c>
      <c r="E332">
        <v>141</v>
      </c>
    </row>
    <row r="333" spans="2:5" x14ac:dyDescent="0.2">
      <c r="B333">
        <v>5758036</v>
      </c>
      <c r="C333" t="s">
        <v>452</v>
      </c>
      <c r="D333">
        <v>385</v>
      </c>
      <c r="E333">
        <v>216</v>
      </c>
    </row>
    <row r="334" spans="2:5" x14ac:dyDescent="0.2">
      <c r="B334">
        <v>5762</v>
      </c>
      <c r="C334" t="s">
        <v>453</v>
      </c>
      <c r="D334">
        <v>3060</v>
      </c>
      <c r="E334" s="180">
        <v>1699</v>
      </c>
    </row>
    <row r="335" spans="2:5" x14ac:dyDescent="0.2">
      <c r="B335">
        <v>5762004</v>
      </c>
      <c r="C335" t="s">
        <v>454</v>
      </c>
      <c r="D335">
        <v>465</v>
      </c>
      <c r="E335">
        <v>267</v>
      </c>
    </row>
    <row r="336" spans="2:5" x14ac:dyDescent="0.2">
      <c r="B336">
        <v>5762008</v>
      </c>
      <c r="C336" t="s">
        <v>455</v>
      </c>
      <c r="D336">
        <v>332</v>
      </c>
      <c r="E336">
        <v>183</v>
      </c>
    </row>
    <row r="337" spans="2:5" x14ac:dyDescent="0.2">
      <c r="B337">
        <v>5762012</v>
      </c>
      <c r="C337" t="s">
        <v>456</v>
      </c>
      <c r="D337">
        <v>152</v>
      </c>
      <c r="E337">
        <v>82</v>
      </c>
    </row>
    <row r="338" spans="2:5" x14ac:dyDescent="0.2">
      <c r="B338">
        <v>5762016</v>
      </c>
      <c r="C338" t="s">
        <v>457</v>
      </c>
      <c r="D338">
        <v>323</v>
      </c>
      <c r="E338">
        <v>185</v>
      </c>
    </row>
    <row r="339" spans="2:5" x14ac:dyDescent="0.2">
      <c r="B339">
        <v>5762020</v>
      </c>
      <c r="C339" t="s">
        <v>458</v>
      </c>
      <c r="D339">
        <v>631</v>
      </c>
      <c r="E339">
        <v>337</v>
      </c>
    </row>
    <row r="340" spans="2:5" x14ac:dyDescent="0.2">
      <c r="B340">
        <v>5762024</v>
      </c>
      <c r="C340" t="s">
        <v>459</v>
      </c>
      <c r="D340">
        <v>72</v>
      </c>
      <c r="E340">
        <v>45</v>
      </c>
    </row>
    <row r="341" spans="2:5" x14ac:dyDescent="0.2">
      <c r="B341">
        <v>5762028</v>
      </c>
      <c r="C341" t="s">
        <v>460</v>
      </c>
      <c r="D341">
        <v>113</v>
      </c>
      <c r="E341">
        <v>67</v>
      </c>
    </row>
    <row r="342" spans="2:5" x14ac:dyDescent="0.2">
      <c r="B342">
        <v>5762032</v>
      </c>
      <c r="C342" t="s">
        <v>461</v>
      </c>
      <c r="D342">
        <v>289</v>
      </c>
      <c r="E342">
        <v>161</v>
      </c>
    </row>
    <row r="343" spans="2:5" x14ac:dyDescent="0.2">
      <c r="B343">
        <v>5762036</v>
      </c>
      <c r="C343" t="s">
        <v>462</v>
      </c>
      <c r="D343">
        <v>521</v>
      </c>
      <c r="E343">
        <v>283</v>
      </c>
    </row>
    <row r="344" spans="2:5" x14ac:dyDescent="0.2">
      <c r="B344">
        <v>5762040</v>
      </c>
      <c r="C344" t="s">
        <v>463</v>
      </c>
      <c r="D344">
        <v>162</v>
      </c>
      <c r="E344">
        <v>89</v>
      </c>
    </row>
    <row r="345" spans="2:5" x14ac:dyDescent="0.2">
      <c r="B345">
        <v>5766</v>
      </c>
      <c r="C345" t="s">
        <v>464</v>
      </c>
      <c r="D345">
        <v>11461</v>
      </c>
      <c r="E345" s="180">
        <v>6178</v>
      </c>
    </row>
    <row r="346" spans="2:5" x14ac:dyDescent="0.2">
      <c r="B346">
        <v>5766004</v>
      </c>
      <c r="C346" t="s">
        <v>465</v>
      </c>
      <c r="D346">
        <v>320</v>
      </c>
      <c r="E346">
        <v>159</v>
      </c>
    </row>
    <row r="347" spans="2:5" x14ac:dyDescent="0.2">
      <c r="B347">
        <v>5766008</v>
      </c>
      <c r="C347" t="s">
        <v>466</v>
      </c>
      <c r="D347">
        <v>2187</v>
      </c>
      <c r="E347" s="180">
        <v>1138</v>
      </c>
    </row>
    <row r="348" spans="2:5" x14ac:dyDescent="0.2">
      <c r="B348">
        <v>5766012</v>
      </c>
      <c r="C348" t="s">
        <v>467</v>
      </c>
      <c r="D348">
        <v>263</v>
      </c>
      <c r="E348">
        <v>145</v>
      </c>
    </row>
    <row r="349" spans="2:5" x14ac:dyDescent="0.2">
      <c r="B349">
        <v>5766016</v>
      </c>
      <c r="C349" t="s">
        <v>468</v>
      </c>
      <c r="D349">
        <v>415</v>
      </c>
      <c r="E349">
        <v>236</v>
      </c>
    </row>
    <row r="350" spans="2:5" x14ac:dyDescent="0.2">
      <c r="B350">
        <v>5766020</v>
      </c>
      <c r="C350" t="s">
        <v>469</v>
      </c>
      <c r="D350">
        <v>2915</v>
      </c>
      <c r="E350" s="180">
        <v>1599</v>
      </c>
    </row>
    <row r="351" spans="2:5" x14ac:dyDescent="0.2">
      <c r="B351">
        <v>5766024</v>
      </c>
      <c r="C351" t="s">
        <v>470</v>
      </c>
      <c r="D351">
        <v>193</v>
      </c>
      <c r="E351">
        <v>103</v>
      </c>
    </row>
    <row r="352" spans="2:5" x14ac:dyDescent="0.2">
      <c r="B352">
        <v>5766028</v>
      </c>
      <c r="C352" t="s">
        <v>471</v>
      </c>
      <c r="D352">
        <v>375</v>
      </c>
      <c r="E352">
        <v>194</v>
      </c>
    </row>
    <row r="353" spans="2:5" x14ac:dyDescent="0.2">
      <c r="B353">
        <v>5766032</v>
      </c>
      <c r="C353" t="s">
        <v>472</v>
      </c>
      <c r="D353">
        <v>645</v>
      </c>
      <c r="E353">
        <v>345</v>
      </c>
    </row>
    <row r="354" spans="2:5" x14ac:dyDescent="0.2">
      <c r="B354">
        <v>5766036</v>
      </c>
      <c r="C354" t="s">
        <v>473</v>
      </c>
      <c r="D354">
        <v>334</v>
      </c>
      <c r="E354">
        <v>195</v>
      </c>
    </row>
    <row r="355" spans="2:5" x14ac:dyDescent="0.2">
      <c r="B355">
        <v>5766040</v>
      </c>
      <c r="C355" t="s">
        <v>474</v>
      </c>
      <c r="D355">
        <v>1208</v>
      </c>
      <c r="E355">
        <v>636</v>
      </c>
    </row>
    <row r="356" spans="2:5" x14ac:dyDescent="0.2">
      <c r="B356">
        <v>5766044</v>
      </c>
      <c r="C356" t="s">
        <v>475</v>
      </c>
      <c r="D356">
        <v>1119</v>
      </c>
      <c r="E356">
        <v>603</v>
      </c>
    </row>
    <row r="357" spans="2:5" x14ac:dyDescent="0.2">
      <c r="B357">
        <v>5766048</v>
      </c>
      <c r="C357" t="s">
        <v>476</v>
      </c>
      <c r="D357">
        <v>331</v>
      </c>
      <c r="E357">
        <v>179</v>
      </c>
    </row>
    <row r="358" spans="2:5" x14ac:dyDescent="0.2">
      <c r="B358">
        <v>5766052</v>
      </c>
      <c r="C358" t="s">
        <v>477</v>
      </c>
      <c r="D358">
        <v>241</v>
      </c>
      <c r="E358">
        <v>148</v>
      </c>
    </row>
    <row r="359" spans="2:5" x14ac:dyDescent="0.2">
      <c r="B359">
        <v>5766056</v>
      </c>
      <c r="C359" t="s">
        <v>478</v>
      </c>
      <c r="D359">
        <v>432</v>
      </c>
      <c r="E359">
        <v>225</v>
      </c>
    </row>
    <row r="360" spans="2:5" x14ac:dyDescent="0.2">
      <c r="B360">
        <v>5766060</v>
      </c>
      <c r="C360" t="s">
        <v>479</v>
      </c>
      <c r="D360">
        <v>246</v>
      </c>
      <c r="E360">
        <v>145</v>
      </c>
    </row>
    <row r="361" spans="2:5" x14ac:dyDescent="0.2">
      <c r="B361">
        <v>5766064</v>
      </c>
      <c r="C361" t="s">
        <v>480</v>
      </c>
      <c r="D361">
        <v>237</v>
      </c>
      <c r="E361">
        <v>128</v>
      </c>
    </row>
    <row r="362" spans="2:5" x14ac:dyDescent="0.2">
      <c r="B362">
        <v>5770</v>
      </c>
      <c r="C362" t="s">
        <v>481</v>
      </c>
      <c r="D362">
        <v>8055</v>
      </c>
      <c r="E362" s="180">
        <v>4451</v>
      </c>
    </row>
    <row r="363" spans="2:5" x14ac:dyDescent="0.2">
      <c r="B363">
        <v>5770004</v>
      </c>
      <c r="C363" t="s">
        <v>482</v>
      </c>
      <c r="D363">
        <v>1177</v>
      </c>
      <c r="E363">
        <v>630</v>
      </c>
    </row>
    <row r="364" spans="2:5" x14ac:dyDescent="0.2">
      <c r="B364">
        <v>5770008</v>
      </c>
      <c r="C364" t="s">
        <v>483</v>
      </c>
      <c r="D364">
        <v>552</v>
      </c>
      <c r="E364">
        <v>300</v>
      </c>
    </row>
    <row r="365" spans="2:5" x14ac:dyDescent="0.2">
      <c r="B365">
        <v>5770012</v>
      </c>
      <c r="C365" t="s">
        <v>484</v>
      </c>
      <c r="D365">
        <v>310</v>
      </c>
      <c r="E365">
        <v>176</v>
      </c>
    </row>
    <row r="366" spans="2:5" x14ac:dyDescent="0.2">
      <c r="B366">
        <v>5770016</v>
      </c>
      <c r="C366" t="s">
        <v>485</v>
      </c>
      <c r="D366">
        <v>232</v>
      </c>
      <c r="E366">
        <v>123</v>
      </c>
    </row>
    <row r="367" spans="2:5" x14ac:dyDescent="0.2">
      <c r="B367">
        <v>5770020</v>
      </c>
      <c r="C367" t="s">
        <v>486</v>
      </c>
      <c r="D367">
        <v>633</v>
      </c>
      <c r="E367">
        <v>335</v>
      </c>
    </row>
    <row r="368" spans="2:5" x14ac:dyDescent="0.2">
      <c r="B368">
        <v>5770024</v>
      </c>
      <c r="C368" t="s">
        <v>487</v>
      </c>
      <c r="D368">
        <v>3147</v>
      </c>
      <c r="E368" s="180">
        <v>1768</v>
      </c>
    </row>
    <row r="369" spans="2:5" x14ac:dyDescent="0.2">
      <c r="B369">
        <v>5770028</v>
      </c>
      <c r="C369" t="s">
        <v>488</v>
      </c>
      <c r="D369">
        <v>519</v>
      </c>
      <c r="E369">
        <v>308</v>
      </c>
    </row>
    <row r="370" spans="2:5" x14ac:dyDescent="0.2">
      <c r="B370">
        <v>5770032</v>
      </c>
      <c r="C370" t="s">
        <v>489</v>
      </c>
      <c r="D370">
        <v>755</v>
      </c>
      <c r="E370">
        <v>417</v>
      </c>
    </row>
    <row r="371" spans="2:5" x14ac:dyDescent="0.2">
      <c r="B371">
        <v>5770036</v>
      </c>
      <c r="C371" t="s">
        <v>490</v>
      </c>
      <c r="D371">
        <v>228</v>
      </c>
      <c r="E371">
        <v>121</v>
      </c>
    </row>
    <row r="372" spans="2:5" x14ac:dyDescent="0.2">
      <c r="B372">
        <v>5770040</v>
      </c>
      <c r="C372" t="s">
        <v>491</v>
      </c>
      <c r="D372">
        <v>276</v>
      </c>
      <c r="E372">
        <v>144</v>
      </c>
    </row>
    <row r="373" spans="2:5" x14ac:dyDescent="0.2">
      <c r="B373">
        <v>5770044</v>
      </c>
      <c r="C373" t="s">
        <v>492</v>
      </c>
      <c r="D373">
        <v>226</v>
      </c>
      <c r="E373">
        <v>129</v>
      </c>
    </row>
    <row r="374" spans="2:5" x14ac:dyDescent="0.2">
      <c r="B374">
        <v>5774</v>
      </c>
      <c r="C374" t="s">
        <v>493</v>
      </c>
      <c r="D374">
        <v>8891</v>
      </c>
      <c r="E374" s="180">
        <v>4877</v>
      </c>
    </row>
    <row r="375" spans="2:5" x14ac:dyDescent="0.2">
      <c r="B375">
        <v>5774004</v>
      </c>
      <c r="C375" t="s">
        <v>494</v>
      </c>
      <c r="D375">
        <v>216</v>
      </c>
      <c r="E375">
        <v>123</v>
      </c>
    </row>
    <row r="376" spans="2:5" x14ac:dyDescent="0.2">
      <c r="B376">
        <v>5774008</v>
      </c>
      <c r="C376" t="s">
        <v>495</v>
      </c>
      <c r="D376">
        <v>624</v>
      </c>
      <c r="E376">
        <v>370</v>
      </c>
    </row>
    <row r="377" spans="2:5" x14ac:dyDescent="0.2">
      <c r="B377">
        <v>5774012</v>
      </c>
      <c r="C377" t="s">
        <v>496</v>
      </c>
      <c r="D377">
        <v>266</v>
      </c>
      <c r="E377">
        <v>135</v>
      </c>
    </row>
    <row r="378" spans="2:5" x14ac:dyDescent="0.2">
      <c r="B378">
        <v>5774016</v>
      </c>
      <c r="C378" t="s">
        <v>497</v>
      </c>
      <c r="D378">
        <v>568</v>
      </c>
      <c r="E378">
        <v>291</v>
      </c>
    </row>
    <row r="379" spans="2:5" x14ac:dyDescent="0.2">
      <c r="B379">
        <v>5774020</v>
      </c>
      <c r="C379" t="s">
        <v>498</v>
      </c>
      <c r="D379">
        <v>707</v>
      </c>
      <c r="E379">
        <v>414</v>
      </c>
    </row>
    <row r="380" spans="2:5" x14ac:dyDescent="0.2">
      <c r="B380">
        <v>5774024</v>
      </c>
      <c r="C380" t="s">
        <v>499</v>
      </c>
      <c r="D380">
        <v>275</v>
      </c>
      <c r="E380">
        <v>147</v>
      </c>
    </row>
    <row r="381" spans="2:5" x14ac:dyDescent="0.2">
      <c r="B381">
        <v>5774028</v>
      </c>
      <c r="C381" t="s">
        <v>500</v>
      </c>
      <c r="D381">
        <v>195</v>
      </c>
      <c r="E381">
        <v>122</v>
      </c>
    </row>
    <row r="382" spans="2:5" x14ac:dyDescent="0.2">
      <c r="B382">
        <v>5774032</v>
      </c>
      <c r="C382" t="s">
        <v>501</v>
      </c>
      <c r="D382">
        <v>5373</v>
      </c>
      <c r="E382" s="180">
        <v>2919</v>
      </c>
    </row>
    <row r="383" spans="2:5" x14ac:dyDescent="0.2">
      <c r="B383">
        <v>5774036</v>
      </c>
      <c r="C383" t="s">
        <v>502</v>
      </c>
      <c r="D383">
        <v>478</v>
      </c>
      <c r="E383">
        <v>251</v>
      </c>
    </row>
    <row r="384" spans="2:5" x14ac:dyDescent="0.2">
      <c r="B384">
        <v>5774040</v>
      </c>
      <c r="C384" t="s">
        <v>503</v>
      </c>
      <c r="D384">
        <v>189</v>
      </c>
      <c r="E384">
        <v>105</v>
      </c>
    </row>
    <row r="385" spans="2:5" x14ac:dyDescent="0.2">
      <c r="B385">
        <v>59</v>
      </c>
      <c r="C385" t="s">
        <v>504</v>
      </c>
      <c r="D385">
        <v>143543</v>
      </c>
      <c r="E385" s="180">
        <v>78923</v>
      </c>
    </row>
    <row r="386" spans="2:5" x14ac:dyDescent="0.2">
      <c r="B386">
        <v>5958</v>
      </c>
      <c r="C386" t="s">
        <v>505</v>
      </c>
      <c r="D386">
        <v>6185</v>
      </c>
      <c r="E386" s="180">
        <v>3303</v>
      </c>
    </row>
    <row r="387" spans="2:5" x14ac:dyDescent="0.2">
      <c r="B387">
        <v>5958004</v>
      </c>
      <c r="C387" t="s">
        <v>506</v>
      </c>
      <c r="D387">
        <v>2531</v>
      </c>
      <c r="E387" s="180">
        <v>1284</v>
      </c>
    </row>
    <row r="388" spans="2:5" x14ac:dyDescent="0.2">
      <c r="B388">
        <v>5958008</v>
      </c>
      <c r="C388" t="s">
        <v>507</v>
      </c>
      <c r="D388">
        <v>266</v>
      </c>
      <c r="E388">
        <v>140</v>
      </c>
    </row>
    <row r="389" spans="2:5" x14ac:dyDescent="0.2">
      <c r="B389">
        <v>5958012</v>
      </c>
      <c r="C389" t="s">
        <v>508</v>
      </c>
      <c r="D389">
        <v>382</v>
      </c>
      <c r="E389">
        <v>209</v>
      </c>
    </row>
    <row r="390" spans="2:5" x14ac:dyDescent="0.2">
      <c r="B390">
        <v>5958016</v>
      </c>
      <c r="C390" t="s">
        <v>509</v>
      </c>
      <c r="D390">
        <v>155</v>
      </c>
      <c r="E390">
        <v>82</v>
      </c>
    </row>
    <row r="391" spans="2:5" x14ac:dyDescent="0.2">
      <c r="B391">
        <v>5958020</v>
      </c>
      <c r="C391" t="s">
        <v>510</v>
      </c>
      <c r="D391">
        <v>81</v>
      </c>
      <c r="E391">
        <v>44</v>
      </c>
    </row>
    <row r="392" spans="2:5" x14ac:dyDescent="0.2">
      <c r="B392">
        <v>5958024</v>
      </c>
      <c r="C392" t="s">
        <v>511</v>
      </c>
      <c r="D392">
        <v>435</v>
      </c>
      <c r="E392">
        <v>250</v>
      </c>
    </row>
    <row r="393" spans="2:5" x14ac:dyDescent="0.2">
      <c r="B393">
        <v>5958028</v>
      </c>
      <c r="C393" t="s">
        <v>512</v>
      </c>
      <c r="D393">
        <v>136</v>
      </c>
      <c r="E393">
        <v>68</v>
      </c>
    </row>
    <row r="394" spans="2:5" x14ac:dyDescent="0.2">
      <c r="B394">
        <v>5958032</v>
      </c>
      <c r="C394" t="s">
        <v>513</v>
      </c>
      <c r="D394">
        <v>684</v>
      </c>
      <c r="E394">
        <v>380</v>
      </c>
    </row>
    <row r="395" spans="2:5" x14ac:dyDescent="0.2">
      <c r="B395">
        <v>5958036</v>
      </c>
      <c r="C395" t="s">
        <v>514</v>
      </c>
      <c r="D395">
        <v>273</v>
      </c>
      <c r="E395">
        <v>159</v>
      </c>
    </row>
    <row r="396" spans="2:5" x14ac:dyDescent="0.2">
      <c r="B396">
        <v>5958040</v>
      </c>
      <c r="C396" t="s">
        <v>515</v>
      </c>
      <c r="D396">
        <v>419</v>
      </c>
      <c r="E396">
        <v>246</v>
      </c>
    </row>
    <row r="397" spans="2:5" x14ac:dyDescent="0.2">
      <c r="B397">
        <v>5958044</v>
      </c>
      <c r="C397" t="s">
        <v>516</v>
      </c>
      <c r="D397">
        <v>599</v>
      </c>
      <c r="E397">
        <v>325</v>
      </c>
    </row>
    <row r="398" spans="2:5" x14ac:dyDescent="0.2">
      <c r="B398">
        <v>5958048</v>
      </c>
      <c r="C398" t="s">
        <v>517</v>
      </c>
      <c r="D398">
        <v>224</v>
      </c>
      <c r="E398">
        <v>116</v>
      </c>
    </row>
    <row r="399" spans="2:5" x14ac:dyDescent="0.2">
      <c r="B399">
        <v>5962</v>
      </c>
      <c r="C399" t="s">
        <v>518</v>
      </c>
      <c r="D399">
        <v>13974</v>
      </c>
      <c r="E399" s="180">
        <v>7494</v>
      </c>
    </row>
    <row r="400" spans="2:5" x14ac:dyDescent="0.2">
      <c r="B400">
        <v>5962004</v>
      </c>
      <c r="C400" t="s">
        <v>519</v>
      </c>
      <c r="D400">
        <v>670</v>
      </c>
      <c r="E400">
        <v>377</v>
      </c>
    </row>
    <row r="401" spans="2:5" x14ac:dyDescent="0.2">
      <c r="B401">
        <v>5962008</v>
      </c>
      <c r="C401" t="s">
        <v>520</v>
      </c>
      <c r="D401">
        <v>210</v>
      </c>
      <c r="E401">
        <v>114</v>
      </c>
    </row>
    <row r="402" spans="2:5" x14ac:dyDescent="0.2">
      <c r="B402">
        <v>5962012</v>
      </c>
      <c r="C402" t="s">
        <v>521</v>
      </c>
      <c r="D402">
        <v>463</v>
      </c>
      <c r="E402">
        <v>262</v>
      </c>
    </row>
    <row r="403" spans="2:5" x14ac:dyDescent="0.2">
      <c r="B403">
        <v>5962016</v>
      </c>
      <c r="C403" t="s">
        <v>522</v>
      </c>
      <c r="D403">
        <v>1163</v>
      </c>
      <c r="E403">
        <v>602</v>
      </c>
    </row>
    <row r="404" spans="2:5" x14ac:dyDescent="0.2">
      <c r="B404">
        <v>5962020</v>
      </c>
      <c r="C404" t="s">
        <v>523</v>
      </c>
      <c r="D404">
        <v>139</v>
      </c>
      <c r="E404">
        <v>61</v>
      </c>
    </row>
    <row r="405" spans="2:5" x14ac:dyDescent="0.2">
      <c r="B405">
        <v>5962024</v>
      </c>
      <c r="C405" t="s">
        <v>524</v>
      </c>
      <c r="D405">
        <v>3463</v>
      </c>
      <c r="E405" s="180">
        <v>1907</v>
      </c>
    </row>
    <row r="406" spans="2:5" x14ac:dyDescent="0.2">
      <c r="B406">
        <v>5962028</v>
      </c>
      <c r="C406" t="s">
        <v>525</v>
      </c>
      <c r="D406">
        <v>527</v>
      </c>
      <c r="E406">
        <v>297</v>
      </c>
    </row>
    <row r="407" spans="2:5" x14ac:dyDescent="0.2">
      <c r="B407">
        <v>5962032</v>
      </c>
      <c r="C407" t="s">
        <v>526</v>
      </c>
      <c r="D407">
        <v>3136</v>
      </c>
      <c r="E407" s="180">
        <v>1672</v>
      </c>
    </row>
    <row r="408" spans="2:5" x14ac:dyDescent="0.2">
      <c r="B408">
        <v>5962036</v>
      </c>
      <c r="C408" t="s">
        <v>527</v>
      </c>
      <c r="D408">
        <v>551</v>
      </c>
      <c r="E408">
        <v>287</v>
      </c>
    </row>
    <row r="409" spans="2:5" x14ac:dyDescent="0.2">
      <c r="B409">
        <v>5962040</v>
      </c>
      <c r="C409" t="s">
        <v>528</v>
      </c>
      <c r="D409">
        <v>1494</v>
      </c>
      <c r="E409">
        <v>836</v>
      </c>
    </row>
    <row r="410" spans="2:5" x14ac:dyDescent="0.2">
      <c r="B410">
        <v>5962044</v>
      </c>
      <c r="C410" t="s">
        <v>529</v>
      </c>
      <c r="D410">
        <v>181</v>
      </c>
      <c r="E410">
        <v>88</v>
      </c>
    </row>
    <row r="411" spans="2:5" x14ac:dyDescent="0.2">
      <c r="B411">
        <v>5962048</v>
      </c>
      <c r="C411" t="s">
        <v>530</v>
      </c>
      <c r="D411">
        <v>283</v>
      </c>
      <c r="E411">
        <v>139</v>
      </c>
    </row>
    <row r="412" spans="2:5" x14ac:dyDescent="0.2">
      <c r="B412">
        <v>5962052</v>
      </c>
      <c r="C412" t="s">
        <v>531</v>
      </c>
      <c r="D412">
        <v>712</v>
      </c>
      <c r="E412">
        <v>348</v>
      </c>
    </row>
    <row r="413" spans="2:5" x14ac:dyDescent="0.2">
      <c r="B413">
        <v>5962056</v>
      </c>
      <c r="C413" t="s">
        <v>532</v>
      </c>
      <c r="D413">
        <v>218</v>
      </c>
      <c r="E413">
        <v>125</v>
      </c>
    </row>
    <row r="414" spans="2:5" x14ac:dyDescent="0.2">
      <c r="B414">
        <v>5962060</v>
      </c>
      <c r="C414" t="s">
        <v>533</v>
      </c>
      <c r="D414">
        <v>764</v>
      </c>
      <c r="E414">
        <v>379</v>
      </c>
    </row>
    <row r="415" spans="2:5" x14ac:dyDescent="0.2">
      <c r="B415">
        <v>5966</v>
      </c>
      <c r="C415" t="s">
        <v>534</v>
      </c>
      <c r="D415">
        <v>2916</v>
      </c>
      <c r="E415" s="180">
        <v>1558</v>
      </c>
    </row>
    <row r="416" spans="2:5" x14ac:dyDescent="0.2">
      <c r="B416">
        <v>5966004</v>
      </c>
      <c r="C416" t="s">
        <v>535</v>
      </c>
      <c r="D416">
        <v>585</v>
      </c>
      <c r="E416">
        <v>313</v>
      </c>
    </row>
    <row r="417" spans="2:5" x14ac:dyDescent="0.2">
      <c r="B417">
        <v>5966008</v>
      </c>
      <c r="C417" t="s">
        <v>536</v>
      </c>
      <c r="D417">
        <v>206</v>
      </c>
      <c r="E417">
        <v>111</v>
      </c>
    </row>
    <row r="418" spans="2:5" x14ac:dyDescent="0.2">
      <c r="B418">
        <v>5966012</v>
      </c>
      <c r="C418" t="s">
        <v>537</v>
      </c>
      <c r="D418">
        <v>384</v>
      </c>
      <c r="E418">
        <v>199</v>
      </c>
    </row>
    <row r="419" spans="2:5" x14ac:dyDescent="0.2">
      <c r="B419">
        <v>5966016</v>
      </c>
      <c r="C419" t="s">
        <v>538</v>
      </c>
      <c r="D419">
        <v>217</v>
      </c>
      <c r="E419">
        <v>116</v>
      </c>
    </row>
    <row r="420" spans="2:5" x14ac:dyDescent="0.2">
      <c r="B420">
        <v>5966020</v>
      </c>
      <c r="C420" t="s">
        <v>539</v>
      </c>
      <c r="D420">
        <v>652</v>
      </c>
      <c r="E420">
        <v>354</v>
      </c>
    </row>
    <row r="421" spans="2:5" x14ac:dyDescent="0.2">
      <c r="B421">
        <v>5966024</v>
      </c>
      <c r="C421" t="s">
        <v>540</v>
      </c>
      <c r="D421">
        <v>522</v>
      </c>
      <c r="E421">
        <v>264</v>
      </c>
    </row>
    <row r="422" spans="2:5" x14ac:dyDescent="0.2">
      <c r="B422">
        <v>5966028</v>
      </c>
      <c r="C422" t="s">
        <v>541</v>
      </c>
      <c r="D422">
        <v>350</v>
      </c>
      <c r="E422">
        <v>201</v>
      </c>
    </row>
    <row r="423" spans="2:5" x14ac:dyDescent="0.2">
      <c r="B423">
        <v>5970</v>
      </c>
      <c r="C423" t="s">
        <v>542</v>
      </c>
      <c r="D423">
        <v>7496</v>
      </c>
      <c r="E423" s="180">
        <v>4069</v>
      </c>
    </row>
    <row r="424" spans="2:5" x14ac:dyDescent="0.2">
      <c r="B424">
        <v>5970004</v>
      </c>
      <c r="C424" t="s">
        <v>543</v>
      </c>
      <c r="D424">
        <v>362</v>
      </c>
      <c r="E424">
        <v>180</v>
      </c>
    </row>
    <row r="425" spans="2:5" x14ac:dyDescent="0.2">
      <c r="B425">
        <v>5970008</v>
      </c>
      <c r="C425" t="s">
        <v>544</v>
      </c>
      <c r="D425">
        <v>246</v>
      </c>
      <c r="E425">
        <v>126</v>
      </c>
    </row>
    <row r="426" spans="2:5" x14ac:dyDescent="0.2">
      <c r="B426">
        <v>5970012</v>
      </c>
      <c r="C426" t="s">
        <v>545</v>
      </c>
      <c r="D426">
        <v>102</v>
      </c>
      <c r="E426">
        <v>49</v>
      </c>
    </row>
    <row r="427" spans="2:5" x14ac:dyDescent="0.2">
      <c r="B427">
        <v>5970016</v>
      </c>
      <c r="C427" t="s">
        <v>546</v>
      </c>
      <c r="D427">
        <v>331</v>
      </c>
      <c r="E427">
        <v>191</v>
      </c>
    </row>
    <row r="428" spans="2:5" x14ac:dyDescent="0.2">
      <c r="B428">
        <v>5970020</v>
      </c>
      <c r="C428" t="s">
        <v>547</v>
      </c>
      <c r="D428">
        <v>351</v>
      </c>
      <c r="E428">
        <v>203</v>
      </c>
    </row>
    <row r="429" spans="2:5" x14ac:dyDescent="0.2">
      <c r="B429">
        <v>5970024</v>
      </c>
      <c r="C429" t="s">
        <v>548</v>
      </c>
      <c r="D429">
        <v>979</v>
      </c>
      <c r="E429">
        <v>523</v>
      </c>
    </row>
    <row r="430" spans="2:5" x14ac:dyDescent="0.2">
      <c r="B430">
        <v>5970028</v>
      </c>
      <c r="C430" t="s">
        <v>549</v>
      </c>
      <c r="D430">
        <v>245</v>
      </c>
      <c r="E430">
        <v>113</v>
      </c>
    </row>
    <row r="431" spans="2:5" x14ac:dyDescent="0.2">
      <c r="B431">
        <v>5970032</v>
      </c>
      <c r="C431" t="s">
        <v>550</v>
      </c>
      <c r="D431">
        <v>496</v>
      </c>
      <c r="E431">
        <v>282</v>
      </c>
    </row>
    <row r="432" spans="2:5" x14ac:dyDescent="0.2">
      <c r="B432">
        <v>5970036</v>
      </c>
      <c r="C432" t="s">
        <v>551</v>
      </c>
      <c r="D432">
        <v>285</v>
      </c>
      <c r="E432">
        <v>151</v>
      </c>
    </row>
    <row r="433" spans="2:5" x14ac:dyDescent="0.2">
      <c r="B433">
        <v>5970040</v>
      </c>
      <c r="C433" t="s">
        <v>552</v>
      </c>
      <c r="D433">
        <v>3765</v>
      </c>
      <c r="E433" s="180">
        <v>2084</v>
      </c>
    </row>
    <row r="434" spans="2:5" x14ac:dyDescent="0.2">
      <c r="B434">
        <v>5970044</v>
      </c>
      <c r="C434" t="s">
        <v>553</v>
      </c>
      <c r="D434">
        <v>334</v>
      </c>
      <c r="E434">
        <v>167</v>
      </c>
    </row>
    <row r="435" spans="2:5" x14ac:dyDescent="0.2">
      <c r="B435">
        <v>5974</v>
      </c>
      <c r="C435" t="s">
        <v>554</v>
      </c>
      <c r="D435">
        <v>8818</v>
      </c>
      <c r="E435" s="180">
        <v>4734</v>
      </c>
    </row>
    <row r="436" spans="2:5" x14ac:dyDescent="0.2">
      <c r="B436">
        <v>5974004</v>
      </c>
      <c r="C436" t="s">
        <v>555</v>
      </c>
      <c r="D436">
        <v>256</v>
      </c>
      <c r="E436">
        <v>130</v>
      </c>
    </row>
    <row r="437" spans="2:5" x14ac:dyDescent="0.2">
      <c r="B437">
        <v>5974008</v>
      </c>
      <c r="C437" t="s">
        <v>556</v>
      </c>
      <c r="D437">
        <v>276</v>
      </c>
      <c r="E437">
        <v>152</v>
      </c>
    </row>
    <row r="438" spans="2:5" x14ac:dyDescent="0.2">
      <c r="B438">
        <v>5974012</v>
      </c>
      <c r="C438" t="s">
        <v>557</v>
      </c>
      <c r="D438">
        <v>208</v>
      </c>
      <c r="E438">
        <v>104</v>
      </c>
    </row>
    <row r="439" spans="2:5" x14ac:dyDescent="0.2">
      <c r="B439">
        <v>5974016</v>
      </c>
      <c r="C439" t="s">
        <v>558</v>
      </c>
      <c r="D439">
        <v>364</v>
      </c>
      <c r="E439">
        <v>201</v>
      </c>
    </row>
    <row r="440" spans="2:5" x14ac:dyDescent="0.2">
      <c r="B440">
        <v>5974020</v>
      </c>
      <c r="C440" t="s">
        <v>559</v>
      </c>
      <c r="D440">
        <v>562</v>
      </c>
      <c r="E440">
        <v>300</v>
      </c>
    </row>
    <row r="441" spans="2:5" x14ac:dyDescent="0.2">
      <c r="B441">
        <v>5974024</v>
      </c>
      <c r="C441" t="s">
        <v>560</v>
      </c>
      <c r="D441">
        <v>241</v>
      </c>
      <c r="E441">
        <v>147</v>
      </c>
    </row>
    <row r="442" spans="2:5" x14ac:dyDescent="0.2">
      <c r="B442">
        <v>5974028</v>
      </c>
      <c r="C442" t="s">
        <v>561</v>
      </c>
      <c r="D442">
        <v>2453</v>
      </c>
      <c r="E442" s="180">
        <v>1309</v>
      </c>
    </row>
    <row r="443" spans="2:5" x14ac:dyDescent="0.2">
      <c r="B443">
        <v>5974032</v>
      </c>
      <c r="C443" t="s">
        <v>562</v>
      </c>
      <c r="D443">
        <v>227</v>
      </c>
      <c r="E443">
        <v>125</v>
      </c>
    </row>
    <row r="444" spans="2:5" x14ac:dyDescent="0.2">
      <c r="B444">
        <v>5974036</v>
      </c>
      <c r="C444" t="s">
        <v>563</v>
      </c>
      <c r="D444">
        <v>232</v>
      </c>
      <c r="E444">
        <v>119</v>
      </c>
    </row>
    <row r="445" spans="2:5" x14ac:dyDescent="0.2">
      <c r="B445">
        <v>5974040</v>
      </c>
      <c r="C445" t="s">
        <v>564</v>
      </c>
      <c r="D445">
        <v>1660</v>
      </c>
      <c r="E445">
        <v>886</v>
      </c>
    </row>
    <row r="446" spans="2:5" x14ac:dyDescent="0.2">
      <c r="B446">
        <v>5974044</v>
      </c>
      <c r="C446" t="s">
        <v>565</v>
      </c>
      <c r="D446">
        <v>673</v>
      </c>
      <c r="E446">
        <v>364</v>
      </c>
    </row>
    <row r="447" spans="2:5" x14ac:dyDescent="0.2">
      <c r="B447">
        <v>5974048</v>
      </c>
      <c r="C447" t="s">
        <v>566</v>
      </c>
      <c r="D447">
        <v>289</v>
      </c>
      <c r="E447">
        <v>178</v>
      </c>
    </row>
    <row r="448" spans="2:5" x14ac:dyDescent="0.2">
      <c r="B448">
        <v>5974052</v>
      </c>
      <c r="C448" t="s">
        <v>567</v>
      </c>
      <c r="D448">
        <v>1115</v>
      </c>
      <c r="E448">
        <v>589</v>
      </c>
    </row>
    <row r="449" spans="2:5" x14ac:dyDescent="0.2">
      <c r="B449">
        <v>5974056</v>
      </c>
      <c r="C449" t="s">
        <v>568</v>
      </c>
      <c r="D449">
        <v>262</v>
      </c>
      <c r="E449">
        <v>130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41"/>
  <sheetViews>
    <sheetView showGridLines="0" zoomScale="115" zoomScaleNormal="11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F16" sqref="F16"/>
    </sheetView>
  </sheetViews>
  <sheetFormatPr baseColWidth="10" defaultRowHeight="12.75" x14ac:dyDescent="0.2"/>
  <cols>
    <col min="1" max="1" width="0.625" style="60" customWidth="1"/>
    <col min="2" max="2" width="21.75" style="58" customWidth="1"/>
    <col min="3" max="3" width="4.25" style="59" hidden="1" customWidth="1"/>
    <col min="4" max="4" width="6.25" style="59" hidden="1" customWidth="1"/>
    <col min="5" max="7" width="8.875" style="59" customWidth="1"/>
    <col min="8" max="8" width="12" style="59" customWidth="1"/>
    <col min="9" max="9" width="9.375" style="59" customWidth="1"/>
    <col min="10" max="10" width="8.875" style="59" customWidth="1"/>
    <col min="11" max="11" width="9.5" style="59" customWidth="1"/>
    <col min="12" max="12" width="10.625" style="59" customWidth="1"/>
    <col min="13" max="13" width="0.875" style="58" customWidth="1"/>
    <col min="14" max="15" width="11" style="58"/>
    <col min="16" max="19" width="11" style="60"/>
    <col min="20" max="16384" width="11" style="58"/>
  </cols>
  <sheetData>
    <row r="1" spans="2:14" x14ac:dyDescent="0.2"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0"/>
    </row>
    <row r="2" spans="2:14" ht="15.75" x14ac:dyDescent="0.25">
      <c r="B2" s="94" t="s">
        <v>23</v>
      </c>
      <c r="C2" s="89"/>
      <c r="D2" s="89"/>
      <c r="E2" s="90" t="s">
        <v>46</v>
      </c>
      <c r="F2" s="90"/>
      <c r="G2" s="90"/>
      <c r="H2" s="90"/>
      <c r="K2" s="89"/>
      <c r="L2" s="89"/>
      <c r="M2" s="89"/>
    </row>
    <row r="3" spans="2:14" ht="15.75" x14ac:dyDescent="0.25">
      <c r="B3" s="92"/>
      <c r="C3" s="89"/>
      <c r="D3" s="89"/>
      <c r="E3" s="93" t="s">
        <v>45</v>
      </c>
      <c r="F3" s="90"/>
      <c r="G3" s="90"/>
      <c r="H3" s="90"/>
      <c r="I3" s="89"/>
      <c r="K3" s="89"/>
      <c r="L3" s="89"/>
      <c r="M3" s="89"/>
    </row>
    <row r="4" spans="2:14" ht="15.75" x14ac:dyDescent="0.25">
      <c r="B4" s="92"/>
      <c r="C4" s="89"/>
      <c r="D4" s="89"/>
      <c r="E4" s="91" t="str">
        <f>Deckblatt!C6</f>
        <v>Stand: 28. Dezember 2018</v>
      </c>
      <c r="F4" s="90"/>
      <c r="G4" s="90"/>
      <c r="H4" s="90"/>
      <c r="I4" s="90"/>
      <c r="J4" s="89"/>
      <c r="K4" s="89"/>
      <c r="L4" s="89"/>
      <c r="M4" s="89"/>
    </row>
    <row r="5" spans="2:14" x14ac:dyDescent="0.2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0"/>
    </row>
    <row r="6" spans="2:14" x14ac:dyDescent="0.2">
      <c r="B6" s="78"/>
      <c r="C6" s="77"/>
      <c r="D6" s="77"/>
      <c r="E6" s="74"/>
      <c r="F6" s="74"/>
      <c r="G6" s="74"/>
      <c r="H6" s="74"/>
      <c r="I6" s="74"/>
      <c r="J6" s="74"/>
      <c r="K6" s="74"/>
      <c r="L6" s="163"/>
      <c r="M6" s="171"/>
    </row>
    <row r="7" spans="2:14" ht="24.95" customHeight="1" x14ac:dyDescent="0.2">
      <c r="B7" s="78"/>
      <c r="C7" s="77"/>
      <c r="D7" s="77"/>
      <c r="E7" s="218" t="s">
        <v>127</v>
      </c>
      <c r="F7" s="218"/>
      <c r="G7" s="218"/>
      <c r="H7" s="161" t="s">
        <v>118</v>
      </c>
      <c r="I7" s="218" t="s">
        <v>126</v>
      </c>
      <c r="J7" s="218"/>
      <c r="K7" s="218"/>
      <c r="L7" s="218"/>
      <c r="M7" s="60"/>
    </row>
    <row r="8" spans="2:14" ht="24.95" customHeight="1" x14ac:dyDescent="0.2">
      <c r="B8" s="88"/>
      <c r="C8" s="87"/>
      <c r="D8" s="86"/>
      <c r="E8" s="162">
        <v>43435</v>
      </c>
      <c r="F8" s="162">
        <v>43405</v>
      </c>
      <c r="G8" s="162">
        <v>43070</v>
      </c>
      <c r="H8" s="162">
        <v>43435</v>
      </c>
      <c r="I8" s="219">
        <v>43405</v>
      </c>
      <c r="J8" s="219"/>
      <c r="K8" s="219">
        <v>43070</v>
      </c>
      <c r="L8" s="219"/>
      <c r="M8" s="60"/>
    </row>
    <row r="9" spans="2:14" x14ac:dyDescent="0.2">
      <c r="B9" s="85"/>
      <c r="C9" s="84"/>
      <c r="D9" s="84"/>
      <c r="E9" s="172" t="s">
        <v>125</v>
      </c>
      <c r="F9" s="172" t="s">
        <v>125</v>
      </c>
      <c r="G9" s="172" t="s">
        <v>125</v>
      </c>
      <c r="H9" s="172" t="s">
        <v>44</v>
      </c>
      <c r="I9" s="172" t="s">
        <v>44</v>
      </c>
      <c r="J9" s="172" t="s">
        <v>125</v>
      </c>
      <c r="K9" s="172" t="s">
        <v>44</v>
      </c>
      <c r="L9" s="172" t="s">
        <v>125</v>
      </c>
      <c r="M9" s="66"/>
    </row>
    <row r="10" spans="2:14" x14ac:dyDescent="0.2">
      <c r="B10" s="83"/>
      <c r="C10" s="79"/>
      <c r="D10" s="79"/>
      <c r="E10" s="79"/>
      <c r="F10" s="82"/>
      <c r="G10" s="81"/>
      <c r="H10" s="81"/>
      <c r="I10" s="79"/>
      <c r="J10" s="79"/>
      <c r="K10" s="80"/>
      <c r="L10" s="79"/>
    </row>
    <row r="11" spans="2:14" ht="24.75" customHeight="1" x14ac:dyDescent="0.2">
      <c r="B11" s="205" t="s">
        <v>43</v>
      </c>
      <c r="C11" s="206"/>
      <c r="D11" s="206"/>
      <c r="E11" s="211">
        <v>8.625926221256865</v>
      </c>
      <c r="F11" s="211">
        <v>8.6891935955447792</v>
      </c>
      <c r="G11" s="211">
        <v>9.3931636521969537</v>
      </c>
      <c r="H11" s="212">
        <v>230416</v>
      </c>
      <c r="I11" s="213">
        <v>-1690</v>
      </c>
      <c r="J11" s="211">
        <v>-0.72811560235409678</v>
      </c>
      <c r="K11" s="213">
        <v>-17449</v>
      </c>
      <c r="L11" s="211">
        <v>-7.0397192019849513</v>
      </c>
      <c r="M11" s="74"/>
      <c r="N11" s="193"/>
    </row>
    <row r="12" spans="2:14" ht="18.75" customHeight="1" x14ac:dyDescent="0.2">
      <c r="B12" s="71" t="s">
        <v>18</v>
      </c>
      <c r="C12" s="77"/>
      <c r="D12" s="77"/>
      <c r="E12" s="214">
        <v>6.3641978427156864</v>
      </c>
      <c r="F12" s="214">
        <v>6.3897994441150061</v>
      </c>
      <c r="G12" s="214">
        <v>6.9593009229925142</v>
      </c>
      <c r="H12" s="215">
        <v>614753</v>
      </c>
      <c r="I12" s="216">
        <v>-2473</v>
      </c>
      <c r="J12" s="214">
        <v>-0.40066361430011049</v>
      </c>
      <c r="K12" s="216">
        <v>-47670</v>
      </c>
      <c r="L12" s="214">
        <v>-7.196308099205492</v>
      </c>
      <c r="M12" s="74"/>
      <c r="N12" s="184"/>
    </row>
    <row r="13" spans="2:14" x14ac:dyDescent="0.2">
      <c r="B13" s="71" t="s">
        <v>21</v>
      </c>
      <c r="C13" s="77"/>
      <c r="D13" s="77"/>
      <c r="E13" s="214">
        <v>5.4996823999488287</v>
      </c>
      <c r="F13" s="214">
        <v>5.5108867630966918</v>
      </c>
      <c r="G13" s="214">
        <v>6.025773834954415</v>
      </c>
      <c r="H13" s="215">
        <v>384337</v>
      </c>
      <c r="I13" s="216">
        <v>-783</v>
      </c>
      <c r="J13" s="214">
        <v>-0.20331325301204817</v>
      </c>
      <c r="K13" s="216">
        <v>-30221</v>
      </c>
      <c r="L13" s="214">
        <v>-7.2899328923817661</v>
      </c>
      <c r="M13" s="74"/>
      <c r="N13" s="184"/>
    </row>
    <row r="14" spans="2:14" ht="12.75" customHeight="1" x14ac:dyDescent="0.2">
      <c r="B14" s="71"/>
      <c r="C14" s="77"/>
      <c r="D14" s="77"/>
      <c r="E14" s="74"/>
      <c r="F14" s="74"/>
      <c r="G14" s="76"/>
      <c r="H14" s="76"/>
      <c r="I14" s="76"/>
      <c r="J14" s="75"/>
      <c r="K14" s="76"/>
      <c r="L14" s="75"/>
      <c r="M14" s="74"/>
    </row>
    <row r="15" spans="2:14" x14ac:dyDescent="0.2">
      <c r="B15" s="73"/>
      <c r="C15" s="72"/>
      <c r="D15" s="72"/>
      <c r="E15" s="72"/>
      <c r="F15" s="72"/>
      <c r="G15" s="72"/>
      <c r="H15" s="179"/>
      <c r="I15" s="72"/>
      <c r="J15" s="72"/>
      <c r="K15" s="72"/>
      <c r="L15" s="72"/>
    </row>
    <row r="16" spans="2:14" x14ac:dyDescent="0.2">
      <c r="B16" s="71" t="s">
        <v>24</v>
      </c>
      <c r="C16" s="64"/>
      <c r="D16" s="64"/>
      <c r="E16" s="64"/>
      <c r="F16" s="64"/>
      <c r="G16" s="64"/>
      <c r="H16" s="64"/>
      <c r="I16" s="64"/>
      <c r="J16" s="70"/>
    </row>
    <row r="17" spans="2:19" x14ac:dyDescent="0.2">
      <c r="B17" s="69" t="s">
        <v>19</v>
      </c>
    </row>
    <row r="18" spans="2:19" x14ac:dyDescent="0.2"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6"/>
    </row>
    <row r="19" spans="2:19" x14ac:dyDescent="0.2">
      <c r="B19" s="65"/>
    </row>
    <row r="20" spans="2:19" x14ac:dyDescent="0.2">
      <c r="B20" s="65"/>
    </row>
    <row r="21" spans="2:19" x14ac:dyDescent="0.2">
      <c r="B21" s="65"/>
    </row>
    <row r="22" spans="2:19" x14ac:dyDescent="0.2">
      <c r="E22" s="64"/>
    </row>
    <row r="24" spans="2:19" x14ac:dyDescent="0.2">
      <c r="Q24" s="226"/>
      <c r="R24" s="226"/>
      <c r="S24" s="226"/>
    </row>
    <row r="25" spans="2:19" x14ac:dyDescent="0.2">
      <c r="O25" s="63"/>
    </row>
    <row r="26" spans="2:19" x14ac:dyDescent="0.2">
      <c r="Q26" s="217"/>
      <c r="R26" s="217"/>
      <c r="S26" s="217"/>
    </row>
    <row r="27" spans="2:19" x14ac:dyDescent="0.2">
      <c r="Q27" s="217"/>
      <c r="R27" s="217"/>
      <c r="S27" s="217"/>
    </row>
    <row r="28" spans="2:19" x14ac:dyDescent="0.2">
      <c r="Q28" s="217"/>
      <c r="R28" s="217"/>
      <c r="S28" s="217"/>
    </row>
    <row r="29" spans="2:19" x14ac:dyDescent="0.2">
      <c r="Q29" s="217"/>
      <c r="R29" s="217"/>
      <c r="S29" s="217"/>
    </row>
    <row r="30" spans="2:19" x14ac:dyDescent="0.2">
      <c r="Q30" s="179"/>
      <c r="R30" s="179"/>
      <c r="S30" s="179"/>
    </row>
    <row r="31" spans="2:19" x14ac:dyDescent="0.2">
      <c r="B31" s="62"/>
      <c r="C31" s="61"/>
      <c r="D31" s="61"/>
      <c r="E31" s="61"/>
      <c r="Q31" s="217"/>
      <c r="R31" s="217"/>
      <c r="S31" s="217"/>
    </row>
    <row r="32" spans="2:19" x14ac:dyDescent="0.2">
      <c r="Q32" s="217"/>
      <c r="R32" s="217"/>
      <c r="S32" s="217"/>
    </row>
    <row r="33" spans="2:19" x14ac:dyDescent="0.2">
      <c r="Q33" s="179"/>
      <c r="R33" s="179"/>
      <c r="S33" s="179"/>
    </row>
    <row r="34" spans="2:19" x14ac:dyDescent="0.2">
      <c r="Q34" s="217"/>
      <c r="R34" s="217"/>
      <c r="S34" s="217"/>
    </row>
    <row r="35" spans="2:19" x14ac:dyDescent="0.2">
      <c r="Q35" s="217"/>
      <c r="R35" s="217"/>
      <c r="S35" s="217"/>
    </row>
    <row r="36" spans="2:19" x14ac:dyDescent="0.2">
      <c r="Q36" s="217"/>
      <c r="R36" s="217"/>
      <c r="S36" s="217"/>
    </row>
    <row r="37" spans="2:19" x14ac:dyDescent="0.2">
      <c r="B37" s="68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6"/>
      <c r="Q37" s="217"/>
      <c r="R37" s="217"/>
      <c r="S37" s="217"/>
    </row>
    <row r="38" spans="2:19" x14ac:dyDescent="0.2">
      <c r="Q38" s="217"/>
      <c r="R38" s="217"/>
      <c r="S38" s="217"/>
    </row>
    <row r="39" spans="2:19" x14ac:dyDescent="0.2">
      <c r="Q39" s="179"/>
      <c r="R39" s="179"/>
      <c r="S39" s="179"/>
    </row>
    <row r="40" spans="2:19" x14ac:dyDescent="0.2">
      <c r="Q40" s="179"/>
      <c r="R40" s="179"/>
      <c r="S40" s="179"/>
    </row>
    <row r="41" spans="2:19" x14ac:dyDescent="0.2">
      <c r="Q41" s="227"/>
      <c r="R41" s="227"/>
      <c r="S41" s="227"/>
    </row>
  </sheetData>
  <mergeCells count="4">
    <mergeCell ref="E7:G7"/>
    <mergeCell ref="I8:J8"/>
    <mergeCell ref="K8:L8"/>
    <mergeCell ref="I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AA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14" sqref="T14"/>
    </sheetView>
  </sheetViews>
  <sheetFormatPr baseColWidth="10" defaultRowHeight="12.75" x14ac:dyDescent="0.2"/>
  <cols>
    <col min="1" max="1" width="0.625" style="97" customWidth="1"/>
    <col min="2" max="2" width="19.25" style="95" customWidth="1"/>
    <col min="3" max="3" width="7.25" style="96" hidden="1" customWidth="1"/>
    <col min="4" max="4" width="7.875" style="96" hidden="1" customWidth="1"/>
    <col min="5" max="16" width="8.875" style="96" customWidth="1"/>
    <col min="17" max="17" width="12.25" style="96" hidden="1" customWidth="1"/>
    <col min="18" max="18" width="8.875" style="96" hidden="1" customWidth="1"/>
    <col min="19" max="19" width="0.875" style="95" customWidth="1"/>
    <col min="20" max="16384" width="11" style="95"/>
  </cols>
  <sheetData>
    <row r="1" spans="2:27" x14ac:dyDescent="0.2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7"/>
    </row>
    <row r="2" spans="2:27" ht="15.75" x14ac:dyDescent="0.25">
      <c r="B2" s="138" t="s">
        <v>32</v>
      </c>
      <c r="C2" s="133"/>
      <c r="D2" s="133"/>
      <c r="E2" s="137" t="s">
        <v>580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3"/>
      <c r="R2" s="133"/>
      <c r="S2" s="133"/>
    </row>
    <row r="3" spans="2:27" ht="15" x14ac:dyDescent="0.2">
      <c r="B3" s="135"/>
      <c r="C3" s="133"/>
      <c r="D3" s="133"/>
      <c r="E3" s="136" t="s">
        <v>117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3"/>
      <c r="R3" s="133"/>
      <c r="S3" s="133"/>
    </row>
    <row r="4" spans="2:27" ht="15" x14ac:dyDescent="0.2">
      <c r="B4" s="135"/>
      <c r="C4" s="133"/>
      <c r="D4" s="133"/>
      <c r="E4" s="134" t="str">
        <f>Deckblatt!C6</f>
        <v>Stand: 28. Dezember 2018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3"/>
      <c r="R4" s="133"/>
      <c r="S4" s="133"/>
    </row>
    <row r="5" spans="2:27" x14ac:dyDescent="0.2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7"/>
    </row>
    <row r="6" spans="2:27" x14ac:dyDescent="0.2">
      <c r="B6" s="121"/>
      <c r="C6" s="111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32"/>
    </row>
    <row r="7" spans="2:27" ht="22.5" x14ac:dyDescent="0.2">
      <c r="B7" s="131"/>
      <c r="C7" s="130"/>
      <c r="D7" s="129"/>
      <c r="E7" s="128" t="s">
        <v>103</v>
      </c>
      <c r="F7" s="128" t="s">
        <v>102</v>
      </c>
      <c r="G7" s="128" t="s">
        <v>101</v>
      </c>
      <c r="H7" s="128" t="s">
        <v>100</v>
      </c>
      <c r="I7" s="128" t="s">
        <v>99</v>
      </c>
      <c r="J7" s="128" t="s">
        <v>98</v>
      </c>
      <c r="K7" s="128" t="s">
        <v>97</v>
      </c>
      <c r="L7" s="128" t="s">
        <v>96</v>
      </c>
      <c r="M7" s="128" t="s">
        <v>95</v>
      </c>
      <c r="N7" s="128" t="s">
        <v>94</v>
      </c>
      <c r="O7" s="128" t="s">
        <v>93</v>
      </c>
      <c r="P7" s="128" t="s">
        <v>92</v>
      </c>
      <c r="Q7" s="128" t="s">
        <v>91</v>
      </c>
      <c r="R7" s="127" t="s">
        <v>90</v>
      </c>
      <c r="S7" s="97"/>
    </row>
    <row r="8" spans="2:27" x14ac:dyDescent="0.2">
      <c r="B8" s="126"/>
      <c r="C8" s="125"/>
      <c r="D8" s="125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01"/>
      <c r="W8" s="144"/>
      <c r="X8" s="144"/>
      <c r="Y8" s="144"/>
      <c r="Z8" s="144"/>
      <c r="AA8" s="144"/>
    </row>
    <row r="9" spans="2:27" x14ac:dyDescent="0.2">
      <c r="B9" s="12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97"/>
      <c r="W9" s="144"/>
      <c r="X9" s="144"/>
      <c r="Y9" s="144"/>
      <c r="Z9" s="144"/>
      <c r="AA9" s="144"/>
    </row>
    <row r="10" spans="2:27" x14ac:dyDescent="0.2">
      <c r="B10" s="140" t="s">
        <v>0</v>
      </c>
      <c r="C10" s="111"/>
      <c r="D10" s="111"/>
      <c r="E10" s="158">
        <f>ALO.3!E10*100/ALO4.1!E11</f>
        <v>9.3475418886753445</v>
      </c>
      <c r="F10" s="158">
        <f>ALO.3!F10*100/ALO4.1!E11</f>
        <v>9.2298317161205645</v>
      </c>
      <c r="G10" s="158">
        <f>ALO.3!G10*100/ALO4.1!E11</f>
        <v>9.0756626405620917</v>
      </c>
      <c r="H10" s="158">
        <v>8.9985749801104333</v>
      </c>
      <c r="I10" s="158">
        <f>ALO.3!I10*100/ALO4.1!E11</f>
        <v>8.9157643088173248</v>
      </c>
      <c r="J10" s="203">
        <v>8.8751197216670779</v>
      </c>
      <c r="K10" s="203">
        <v>9.0662681335128426</v>
      </c>
      <c r="L10" s="158">
        <f>ALO.3!L10/ALO4.1!E11*100</f>
        <v>9.1220175315239302</v>
      </c>
      <c r="M10" s="158">
        <f>ALO.3!M10/ALO4.1!E11*100</f>
        <v>8.7595118673729289</v>
      </c>
      <c r="N10" s="158">
        <f>ALO.3!N10/ALO4.1!E11*100</f>
        <v>8.4225274353245094</v>
      </c>
      <c r="O10" s="158">
        <v>8.3329427022297224</v>
      </c>
      <c r="P10" s="158">
        <v>8.0954389912342393</v>
      </c>
      <c r="Q10" s="108" t="s">
        <v>47</v>
      </c>
      <c r="R10" s="108">
        <v>121</v>
      </c>
      <c r="S10" s="97"/>
      <c r="W10" s="144"/>
      <c r="X10" s="144"/>
      <c r="Y10" s="144"/>
      <c r="Z10" s="144"/>
      <c r="AA10" s="144"/>
    </row>
    <row r="11" spans="2:27" x14ac:dyDescent="0.2">
      <c r="B11" s="140" t="s">
        <v>1</v>
      </c>
      <c r="C11" s="111"/>
      <c r="D11" s="111"/>
      <c r="E11" s="158">
        <f>ALO.3!E11*100/ALO4.1!E12</f>
        <v>7.4091156171243142</v>
      </c>
      <c r="F11" s="158">
        <f>ALO.3!F11*100/ALO4.1!E12</f>
        <v>7.402526808216245</v>
      </c>
      <c r="G11" s="158">
        <f>ALO.3!G11*100/ALO4.1!E12</f>
        <v>7.094499991763989</v>
      </c>
      <c r="H11" s="158">
        <v>7.1439565906183571</v>
      </c>
      <c r="I11" s="158">
        <f>ALO.3!I11*100/ALO4.1!E12</f>
        <v>6.8408308488033072</v>
      </c>
      <c r="J11" s="203">
        <v>6.6991205868225379</v>
      </c>
      <c r="K11" s="203">
        <v>6.659588033568606</v>
      </c>
      <c r="L11" s="158">
        <f>ALO.3!L11/ALO4.1!E12*100</f>
        <v>6.6332833681991135</v>
      </c>
      <c r="M11" s="158">
        <f>ALO.3!M11/ALO4.1!E12*100</f>
        <v>6.345022978471067</v>
      </c>
      <c r="N11" s="158">
        <f>ALO.3!N11/ALO4.1!E12*100</f>
        <v>6.2824292938444053</v>
      </c>
      <c r="O11" s="158">
        <v>6.3549061918331722</v>
      </c>
      <c r="P11" s="158">
        <v>6.4603271343622852</v>
      </c>
      <c r="Q11" s="109" t="s">
        <v>47</v>
      </c>
      <c r="R11" s="108">
        <v>3</v>
      </c>
      <c r="S11" s="97"/>
      <c r="W11" s="144"/>
      <c r="X11" s="144"/>
      <c r="Y11" s="144"/>
      <c r="Z11" s="144"/>
      <c r="AA11" s="144"/>
    </row>
    <row r="12" spans="2:27" x14ac:dyDescent="0.2">
      <c r="B12" s="140" t="s">
        <v>2</v>
      </c>
      <c r="C12" s="111"/>
      <c r="D12" s="111"/>
      <c r="E12" s="158">
        <f>ALO.3!E12*100/ALO4.1!E13</f>
        <v>10.60239963995825</v>
      </c>
      <c r="F12" s="158">
        <f>ALO.3!F12*100/ALO4.1!E13</f>
        <v>10.669428689071392</v>
      </c>
      <c r="G12" s="158">
        <f>ALO.3!G12*100/ALO4.1!E13</f>
        <v>10.469618285524598</v>
      </c>
      <c r="H12" s="158">
        <v>10.553245395333212</v>
      </c>
      <c r="I12" s="158">
        <f>ALO.3!I12*100/ALO4.1!E13</f>
        <v>10.239804402850968</v>
      </c>
      <c r="J12" s="203">
        <v>10.11244888676084</v>
      </c>
      <c r="K12" s="203">
        <v>10.244911051018329</v>
      </c>
      <c r="L12" s="158">
        <f>ALO.3!L12/ALO4.1!E13*100</f>
        <v>10.395567145551984</v>
      </c>
      <c r="M12" s="158">
        <f>ALO.3!M12/ALO4.1!E13*100</f>
        <v>10.09042537911311</v>
      </c>
      <c r="N12" s="158">
        <f>ALO.3!N12/ALO4.1!E13*100</f>
        <v>9.8089033728379142</v>
      </c>
      <c r="O12" s="158">
        <v>9.8395452238610659</v>
      </c>
      <c r="P12" s="158">
        <v>9.803158025771074</v>
      </c>
      <c r="Q12" s="109" t="s">
        <v>47</v>
      </c>
      <c r="R12" s="108">
        <v>14</v>
      </c>
      <c r="S12" s="97"/>
      <c r="W12" s="144"/>
      <c r="X12" s="144"/>
      <c r="Y12" s="144"/>
      <c r="Z12" s="144"/>
      <c r="AA12" s="144"/>
    </row>
    <row r="13" spans="2:27" x14ac:dyDescent="0.2">
      <c r="B13" s="140" t="s">
        <v>3</v>
      </c>
      <c r="C13" s="111"/>
      <c r="D13" s="111"/>
      <c r="E13" s="158">
        <f>ALO.3!E13*100/ALO4.1!E14</f>
        <v>12.006224843208836</v>
      </c>
      <c r="F13" s="158">
        <f>ALO.3!F13*100/ALO4.1!E14</f>
        <v>11.962541732971388</v>
      </c>
      <c r="G13" s="158">
        <f>ALO.3!G13*100/ALO4.1!E14</f>
        <v>11.812381041530157</v>
      </c>
      <c r="H13" s="158">
        <v>11.826179874852643</v>
      </c>
      <c r="I13" s="158">
        <f>ALO.3!I13*100/ALO4.1!E14</f>
        <v>11.507769353177947</v>
      </c>
      <c r="J13" s="203">
        <v>11.395069105228096</v>
      </c>
      <c r="K13" s="203">
        <v>11.471514667407199</v>
      </c>
      <c r="L13" s="158">
        <f>ALO.3!L13/ALO4.1!E14*100</f>
        <v>11.263611969172205</v>
      </c>
      <c r="M13" s="158">
        <f>ALO.3!M13/ALO4.1!E14*100</f>
        <v>10.924287809292021</v>
      </c>
      <c r="N13" s="158">
        <f>ALO.3!N13/ALO4.1!E14*100</f>
        <v>10.755405784891884</v>
      </c>
      <c r="O13" s="158">
        <v>10.738634590782864</v>
      </c>
      <c r="P13" s="158">
        <v>10.621236232019719</v>
      </c>
      <c r="Q13" s="109" t="s">
        <v>47</v>
      </c>
      <c r="R13" s="108">
        <v>11</v>
      </c>
      <c r="S13" s="97"/>
      <c r="W13" s="144"/>
      <c r="X13" s="144"/>
      <c r="Y13" s="144"/>
      <c r="Z13" s="144"/>
      <c r="AA13" s="144"/>
    </row>
    <row r="14" spans="2:27" x14ac:dyDescent="0.2">
      <c r="B14" s="140" t="s">
        <v>4</v>
      </c>
      <c r="C14" s="111"/>
      <c r="D14" s="111"/>
      <c r="E14" s="158">
        <f>ALO.3!E14*100/ALO4.1!E15</f>
        <v>11.12739481467665</v>
      </c>
      <c r="F14" s="158">
        <f>ALO.3!F14*100/ALO4.1!E15</f>
        <v>11.017812891364011</v>
      </c>
      <c r="G14" s="158">
        <f>ALO.3!G14*100/ALO4.1!E15</f>
        <v>10.693064030483093</v>
      </c>
      <c r="H14" s="158">
        <v>11.057428573763572</v>
      </c>
      <c r="I14" s="158">
        <f>ALO.3!I14*100/ALO4.1!E15</f>
        <v>10.632111167363906</v>
      </c>
      <c r="J14" s="203">
        <v>10.533847855144904</v>
      </c>
      <c r="K14" s="203">
        <v>10.515861774572659</v>
      </c>
      <c r="L14" s="158">
        <f>ALO.3!L14/ALO4.1!E15*100</f>
        <v>10.50920621386128</v>
      </c>
      <c r="M14" s="158">
        <f>ALO.3!M14/ALO4.1!E15*100</f>
        <v>10.157811292600389</v>
      </c>
      <c r="N14" s="158">
        <f>ALO.3!N14/ALO4.1!E15*100</f>
        <v>10.399957366303392</v>
      </c>
      <c r="O14" s="158">
        <v>10.205441125529591</v>
      </c>
      <c r="P14" s="158">
        <v>10.138159823070158</v>
      </c>
      <c r="Q14" s="109" t="s">
        <v>47</v>
      </c>
      <c r="R14" s="108">
        <v>19</v>
      </c>
      <c r="S14" s="97"/>
      <c r="W14" s="144"/>
      <c r="X14" s="144"/>
      <c r="Y14" s="144"/>
      <c r="Z14" s="144"/>
      <c r="AA14" s="144"/>
    </row>
    <row r="15" spans="2:27" x14ac:dyDescent="0.2">
      <c r="B15" s="140" t="s">
        <v>5</v>
      </c>
      <c r="C15" s="111"/>
      <c r="D15" s="111"/>
      <c r="E15" s="158">
        <f>ALO.3!E15*100/ALO4.1!E16</f>
        <v>13.897870355976993</v>
      </c>
      <c r="F15" s="158">
        <f>ALO.3!F15*100/ALO4.1!E16</f>
        <v>13.888543447847038</v>
      </c>
      <c r="G15" s="158">
        <f>ALO.3!G15*100/ALO4.1!E16</f>
        <v>13.717550132131198</v>
      </c>
      <c r="H15" s="158">
        <v>13.802686989029858</v>
      </c>
      <c r="I15" s="158">
        <f>ALO.3!I15*100/ALO4.1!E16</f>
        <v>13.44551531167418</v>
      </c>
      <c r="J15" s="203">
        <v>13.226366894925192</v>
      </c>
      <c r="K15" s="203">
        <v>13.124547886684304</v>
      </c>
      <c r="L15" s="158">
        <f>ALO.3!L15/ALO4.1!E16*100</f>
        <v>13.147054251515621</v>
      </c>
      <c r="M15" s="158">
        <f>ALO.3!M15/ALO4.1!E16*100</f>
        <v>12.712575781128557</v>
      </c>
      <c r="N15" s="158">
        <f>ALO.3!N15/ALO4.1!E16*100</f>
        <v>12.522151406808643</v>
      </c>
      <c r="O15" s="158">
        <v>12.304523550443028</v>
      </c>
      <c r="P15" s="158">
        <v>12.131975750038862</v>
      </c>
      <c r="Q15" s="109" t="s">
        <v>47</v>
      </c>
      <c r="R15" s="108">
        <v>10</v>
      </c>
      <c r="S15" s="97"/>
      <c r="W15" s="144"/>
      <c r="X15" s="144"/>
      <c r="Y15" s="144"/>
      <c r="Z15" s="144"/>
      <c r="AA15" s="144"/>
    </row>
    <row r="16" spans="2:27" x14ac:dyDescent="0.2">
      <c r="B16" s="140" t="s">
        <v>6</v>
      </c>
      <c r="C16" s="111"/>
      <c r="D16" s="111"/>
      <c r="E16" s="158">
        <f>ALO.3!E16*100/ALO4.1!E17</f>
        <v>9.7346722833356623</v>
      </c>
      <c r="F16" s="158">
        <f>ALO.3!F16*100/ALO4.1!E17</f>
        <v>9.5859370320828923</v>
      </c>
      <c r="G16" s="158">
        <f>ALO.3!G16*100/ALO4.1!E17</f>
        <v>9.3124238854838381</v>
      </c>
      <c r="H16" s="158">
        <v>9.3834610677998675</v>
      </c>
      <c r="I16" s="158">
        <f>ALO.3!I16*100/ALO4.1!E17</f>
        <v>9.2585198346942441</v>
      </c>
      <c r="J16" s="203">
        <v>9.1756783034338518</v>
      </c>
      <c r="K16" s="203">
        <v>9.2784954123604919</v>
      </c>
      <c r="L16" s="158">
        <f>ALO.3!L16/ALO4.1!E17*100</f>
        <v>9.1686797500449195</v>
      </c>
      <c r="M16" s="158">
        <f>ALO.3!M16/ALO4.1!E17*100</f>
        <v>9.1247579308830282</v>
      </c>
      <c r="N16" s="158">
        <f>ALO.3!N16/ALO4.1!E17*100</f>
        <v>9.0978059054882312</v>
      </c>
      <c r="O16" s="158">
        <v>9.1936353291141764</v>
      </c>
      <c r="P16" s="158">
        <v>9.1477170636267431</v>
      </c>
      <c r="Q16" s="109" t="s">
        <v>47</v>
      </c>
      <c r="R16" s="108">
        <v>10</v>
      </c>
      <c r="S16" s="97"/>
      <c r="W16" s="144"/>
      <c r="X16" s="144"/>
      <c r="Y16" s="144"/>
      <c r="Z16" s="144"/>
      <c r="AA16" s="144"/>
    </row>
    <row r="17" spans="2:27" x14ac:dyDescent="0.2">
      <c r="B17" s="140" t="s">
        <v>7</v>
      </c>
      <c r="C17" s="111"/>
      <c r="D17" s="111"/>
      <c r="E17" s="158">
        <f>ALO.3!E17*100/ALO4.1!E18</f>
        <v>9.0226050211821018</v>
      </c>
      <c r="F17" s="158">
        <f>ALO.3!F17*100/ALO4.1!E18</f>
        <v>9.0635678635721746</v>
      </c>
      <c r="G17" s="158">
        <f>ALO.3!G17*100/ALO4.1!E18</f>
        <v>8.7401770025979069</v>
      </c>
      <c r="H17" s="158">
        <v>8.8214093884768143</v>
      </c>
      <c r="I17" s="158">
        <f>ALO.3!I17*100/ALO4.1!E18</f>
        <v>8.5806375111839337</v>
      </c>
      <c r="J17" s="203">
        <v>8.5224054751399514</v>
      </c>
      <c r="K17" s="203">
        <v>8.7724937714000646</v>
      </c>
      <c r="L17" s="158">
        <f>ALO.3!L17/ALO4.1!E18*100</f>
        <v>8.7423329416710693</v>
      </c>
      <c r="M17" s="158">
        <f>ALO.3!M17/ALO4.1!E18*100</f>
        <v>8.5720137548912856</v>
      </c>
      <c r="N17" s="158">
        <f>ALO.3!N17/ALO4.1!E18*100</f>
        <v>8.408162385330991</v>
      </c>
      <c r="O17" s="158">
        <v>8.3467181217458783</v>
      </c>
      <c r="P17" s="158">
        <v>8.4124742634773142</v>
      </c>
      <c r="Q17" s="109" t="s">
        <v>47</v>
      </c>
      <c r="R17" s="108">
        <v>8</v>
      </c>
      <c r="S17" s="97"/>
      <c r="W17" s="144"/>
      <c r="X17" s="144"/>
      <c r="Y17" s="144"/>
      <c r="Z17" s="144"/>
      <c r="AA17" s="144"/>
    </row>
    <row r="18" spans="2:27" x14ac:dyDescent="0.2">
      <c r="B18" s="140" t="s">
        <v>8</v>
      </c>
      <c r="C18" s="111"/>
      <c r="D18" s="111"/>
      <c r="E18" s="158">
        <f>ALO.3!E18*100/ALO4.1!E19</f>
        <v>11.552834640647918</v>
      </c>
      <c r="F18" s="158">
        <f>ALO.3!F18*100/ALO4.1!E19</f>
        <v>11.358969453478732</v>
      </c>
      <c r="G18" s="158">
        <f>ALO.3!G18*100/ALO4.1!E19</f>
        <v>11.003124800714239</v>
      </c>
      <c r="H18" s="158">
        <v>11.142397971998266</v>
      </c>
      <c r="I18" s="158">
        <f>ALO.3!I18*100/ALO4.1!E19</f>
        <v>10.927874497799886</v>
      </c>
      <c r="J18" s="203">
        <v>11.014619394647946</v>
      </c>
      <c r="K18" s="203">
        <v>10.925339246706148</v>
      </c>
      <c r="L18" s="158">
        <f>ALO.3!L18/ALO4.1!E19*100</f>
        <v>10.723805879727058</v>
      </c>
      <c r="M18" s="158">
        <f>ALO.3!M18/ALO4.1!E19*100</f>
        <v>10.543970410050379</v>
      </c>
      <c r="N18" s="158">
        <f>ALO.3!N18/ALO4.1!E19*100</f>
        <v>10.380715515592117</v>
      </c>
      <c r="O18" s="158">
        <v>10.487851540080353</v>
      </c>
      <c r="P18" s="158">
        <v>10.462342962821248</v>
      </c>
      <c r="Q18" s="109" t="s">
        <v>47</v>
      </c>
      <c r="R18" s="108">
        <v>12</v>
      </c>
      <c r="S18" s="97"/>
      <c r="W18" s="144"/>
      <c r="X18" s="144"/>
      <c r="Y18" s="144"/>
      <c r="Z18" s="144"/>
      <c r="AA18" s="144"/>
    </row>
    <row r="19" spans="2:27" x14ac:dyDescent="0.2">
      <c r="B19" s="140" t="s">
        <v>9</v>
      </c>
      <c r="C19" s="111"/>
      <c r="D19" s="111"/>
      <c r="E19" s="158">
        <f>ALO.3!E19*100/ALO4.1!E20</f>
        <v>7.8794561685455209</v>
      </c>
      <c r="F19" s="158">
        <f>ALO.3!F19*100/ALO4.1!E20</f>
        <v>7.8771100449282674</v>
      </c>
      <c r="G19" s="158">
        <f>ALO.3!G19*100/ALO4.1!E20</f>
        <v>7.5498258003214191</v>
      </c>
      <c r="H19" s="158">
        <v>7.5744130988407186</v>
      </c>
      <c r="I19" s="158">
        <f>ALO.3!I19*100/ALO4.1!E20</f>
        <v>7.2753293371027716</v>
      </c>
      <c r="J19" s="203">
        <v>7.2589204366482294</v>
      </c>
      <c r="K19" s="203">
        <v>7.3527655618796217</v>
      </c>
      <c r="L19" s="158">
        <f>ALO.3!L19/ALO4.1!E20*100</f>
        <v>7.3199056858305873</v>
      </c>
      <c r="M19" s="158">
        <f>ALO.3!M19/ALO4.1!E20*100</f>
        <v>7.014909615587646</v>
      </c>
      <c r="N19" s="158">
        <f>ALO.3!N19/ALO4.1!E20*100</f>
        <v>6.91050711461987</v>
      </c>
      <c r="O19" s="158">
        <v>6.9855830703719786</v>
      </c>
      <c r="P19" s="158">
        <v>6.9116801764284963</v>
      </c>
      <c r="Q19" s="109" t="s">
        <v>47</v>
      </c>
      <c r="R19" s="108">
        <v>34</v>
      </c>
      <c r="S19" s="97"/>
      <c r="W19" s="144"/>
      <c r="X19" s="144"/>
      <c r="Y19" s="144"/>
      <c r="Z19" s="144"/>
      <c r="AA19" s="144"/>
    </row>
    <row r="20" spans="2:27" x14ac:dyDescent="0.2">
      <c r="B20" s="140" t="s">
        <v>10</v>
      </c>
      <c r="C20" s="111"/>
      <c r="D20" s="111"/>
      <c r="E20" s="158">
        <f>ALO.3!E20*100/ALO4.1!E21</f>
        <v>10.571780787150342</v>
      </c>
      <c r="F20" s="158">
        <f>ALO.3!F20*100/ALO4.1!E21</f>
        <v>10.63160566342162</v>
      </c>
      <c r="G20" s="158">
        <f>ALO.3!G20*100/ALO4.1!E21</f>
        <v>10.516488098475373</v>
      </c>
      <c r="H20" s="158">
        <v>10.622118698861334</v>
      </c>
      <c r="I20" s="158">
        <f>ALO.3!I20*100/ALO4.1!E21</f>
        <v>10.104059027211255</v>
      </c>
      <c r="J20" s="203">
        <v>10.275364541580601</v>
      </c>
      <c r="K20" s="203">
        <v>10.263580866647596</v>
      </c>
      <c r="L20" s="158">
        <f>ALO.3!L20/ALO4.1!E21*100</f>
        <v>10.072333714037091</v>
      </c>
      <c r="M20" s="158">
        <f>ALO.3!M20/ALO4.1!E21*100</f>
        <v>9.7768350827577457</v>
      </c>
      <c r="N20" s="158">
        <f>ALO.3!N20/ALO4.1!E21*100</f>
        <v>9.5919218288283385</v>
      </c>
      <c r="O20" s="158">
        <v>9.6009862040209573</v>
      </c>
      <c r="P20" s="158">
        <v>9.7287938942368708</v>
      </c>
      <c r="Q20" s="108" t="s">
        <v>47</v>
      </c>
      <c r="R20" s="108">
        <v>228</v>
      </c>
      <c r="S20" s="97"/>
      <c r="W20" s="144"/>
      <c r="X20" s="144"/>
      <c r="Y20" s="144"/>
      <c r="Z20" s="144"/>
      <c r="AA20" s="144"/>
    </row>
    <row r="21" spans="2:27" x14ac:dyDescent="0.2">
      <c r="B21" s="155" t="s">
        <v>11</v>
      </c>
      <c r="C21" s="111"/>
      <c r="D21" s="111"/>
      <c r="E21" s="175">
        <f>ALO.3!E21*100/ALO4.1!E22</f>
        <v>10.667754623135991</v>
      </c>
      <c r="F21" s="175">
        <f>ALO.3!F21*100/ALO4.1!E22</f>
        <v>10.628644062469808</v>
      </c>
      <c r="G21" s="175">
        <f>ALO.3!G21*100/ALO4.1!E22</f>
        <v>10.398869518555982</v>
      </c>
      <c r="H21" s="175">
        <v>10.502442543404914</v>
      </c>
      <c r="I21" s="175">
        <f>ALO.3!I21*100/ALO4.1!E22</f>
        <v>10.198369694902707</v>
      </c>
      <c r="J21" s="204">
        <v>10.121369123315411</v>
      </c>
      <c r="K21" s="204">
        <v>10.185447576070175</v>
      </c>
      <c r="L21" s="175">
        <f>ALO.3!L21/ALO4.1!E22*100</f>
        <v>10.156581923238541</v>
      </c>
      <c r="M21" s="175">
        <f>ALO.3!M21/ALO4.1!E22*100</f>
        <v>9.851612670424851</v>
      </c>
      <c r="N21" s="158">
        <f>ALO.3!N21/ALO4.1!E22*100</f>
        <v>9.7283445640394692</v>
      </c>
      <c r="O21" s="175">
        <v>9.685159986637224</v>
      </c>
      <c r="P21" s="175">
        <v>9.6177641097749635</v>
      </c>
      <c r="Q21" s="109" t="s">
        <v>47</v>
      </c>
      <c r="R21" s="108">
        <v>24</v>
      </c>
      <c r="S21" s="97"/>
      <c r="W21" s="144"/>
      <c r="X21" s="144"/>
      <c r="Y21" s="144"/>
      <c r="Z21" s="144"/>
      <c r="AA21" s="144"/>
    </row>
    <row r="22" spans="2:27" x14ac:dyDescent="0.2">
      <c r="B22" s="140" t="s">
        <v>12</v>
      </c>
      <c r="C22" s="111"/>
      <c r="D22" s="111"/>
      <c r="E22" s="158">
        <f>ALO.3!E22*100/ALO4.1!E23</f>
        <v>6.2115889853958048</v>
      </c>
      <c r="F22" s="158">
        <f>ALO.3!F22*100/ALO4.1!E23</f>
        <v>6.1067323768080479</v>
      </c>
      <c r="G22" s="158">
        <f>ALO.3!G22*100/ALO4.1!E23</f>
        <v>5.9774092262164826</v>
      </c>
      <c r="H22" s="158">
        <v>6.0234904327680239</v>
      </c>
      <c r="I22" s="158">
        <f>ALO.3!I22*100/ALO4.1!E23</f>
        <v>5.7927450877591564</v>
      </c>
      <c r="J22" s="203">
        <v>5.7333109795177144</v>
      </c>
      <c r="K22" s="203">
        <v>5.8026326627693514</v>
      </c>
      <c r="L22" s="158">
        <f>ALO.3!L22/ALO4.1!E23*100</f>
        <v>5.8661447137705851</v>
      </c>
      <c r="M22" s="158">
        <f>ALO.3!M22/ALO4.1!E23*100</f>
        <v>5.6878884791713995</v>
      </c>
      <c r="N22" s="158">
        <f>ALO.3!N22/ALO4.1!E23*100</f>
        <v>5.557400255151081</v>
      </c>
      <c r="O22" s="158">
        <v>5.3803090939806477</v>
      </c>
      <c r="P22" s="158">
        <v>5.3348712302592878</v>
      </c>
      <c r="Q22" s="109" t="s">
        <v>47</v>
      </c>
      <c r="R22" s="108">
        <v>15</v>
      </c>
      <c r="S22" s="97"/>
      <c r="W22" s="144"/>
      <c r="X22" s="144"/>
      <c r="Y22" s="144"/>
      <c r="Z22" s="144"/>
      <c r="AA22" s="144"/>
    </row>
    <row r="23" spans="2:27" x14ac:dyDescent="0.2">
      <c r="B23" s="140" t="s">
        <v>13</v>
      </c>
      <c r="C23" s="111"/>
      <c r="D23" s="111"/>
      <c r="E23" s="158">
        <f>ALO.3!E23*100/ALO4.1!E24</f>
        <v>9.7258715787601826</v>
      </c>
      <c r="F23" s="158">
        <f>ALO.3!F23*100/ALO4.1!E24</f>
        <v>9.72709796695497</v>
      </c>
      <c r="G23" s="158">
        <f>ALO.3!G23*100/ALO4.1!E24</f>
        <v>9.6084449091093056</v>
      </c>
      <c r="H23" s="158">
        <v>9.6612281463945138</v>
      </c>
      <c r="I23" s="158">
        <f>ALO.3!I23*100/ALO4.1!E24</f>
        <v>9.3680728229310066</v>
      </c>
      <c r="J23" s="203">
        <v>9.246040960970161</v>
      </c>
      <c r="K23" s="203">
        <v>9.2420552020255506</v>
      </c>
      <c r="L23" s="158">
        <f>ALO.3!L23/ALO4.1!E24*100</f>
        <v>9.2129347162904196</v>
      </c>
      <c r="M23" s="158">
        <f>ALO.3!M23/ALO4.1!E24*100</f>
        <v>8.930865431489357</v>
      </c>
      <c r="N23" s="158">
        <f>ALO.3!N23/ALO4.1!E24*100</f>
        <v>8.6555412817596213</v>
      </c>
      <c r="O23" s="158">
        <v>8.5448597471800731</v>
      </c>
      <c r="P23" s="158">
        <v>8.450121259132759</v>
      </c>
      <c r="Q23" s="109" t="s">
        <v>47</v>
      </c>
      <c r="R23" s="108">
        <v>32</v>
      </c>
      <c r="S23" s="97"/>
      <c r="W23" s="144"/>
      <c r="X23" s="144"/>
      <c r="Y23" s="144"/>
      <c r="Z23" s="144"/>
      <c r="AA23" s="144"/>
    </row>
    <row r="24" spans="2:27" x14ac:dyDescent="0.2">
      <c r="B24" s="140" t="s">
        <v>14</v>
      </c>
      <c r="C24" s="111"/>
      <c r="D24" s="111"/>
      <c r="E24" s="158">
        <f>ALO.3!E24*100/ALO4.1!E25</f>
        <v>7.5558540958093463</v>
      </c>
      <c r="F24" s="158">
        <f>ALO.3!F24*100/ALO4.1!E25</f>
        <v>7.3959668683390181</v>
      </c>
      <c r="G24" s="158">
        <f>ALO.3!G24*100/ALO4.1!E25</f>
        <v>7.2322953277924684</v>
      </c>
      <c r="H24" s="158">
        <v>7.2991086663537708</v>
      </c>
      <c r="I24" s="158">
        <f>ALO.3!I24*100/ALO4.1!E25</f>
        <v>7.1187659355058441</v>
      </c>
      <c r="J24" s="203">
        <v>7.0951287463831347</v>
      </c>
      <c r="K24" s="203">
        <v>7.1585161223425553</v>
      </c>
      <c r="L24" s="158">
        <f>ALO.3!L24/ALO4.1!E25*100</f>
        <v>7.2190502320256948</v>
      </c>
      <c r="M24" s="158">
        <f>ALO.3!M24/ALO4.1!E25*100</f>
        <v>6.9427953774615778</v>
      </c>
      <c r="N24" s="158">
        <f>ALO.3!N24/ALO4.1!E25*100</f>
        <v>6.8335233373857021</v>
      </c>
      <c r="O24" s="158">
        <v>6.6968150275072258</v>
      </c>
      <c r="P24" s="158">
        <v>6.6963419883726978</v>
      </c>
      <c r="Q24" s="109" t="s">
        <v>47</v>
      </c>
      <c r="R24" s="108">
        <v>30</v>
      </c>
      <c r="S24" s="97"/>
      <c r="W24" s="144"/>
      <c r="X24" s="144"/>
      <c r="Y24" s="144"/>
      <c r="Z24" s="144"/>
      <c r="AA24" s="144"/>
    </row>
    <row r="25" spans="2:27" x14ac:dyDescent="0.2">
      <c r="B25" s="140" t="s">
        <v>15</v>
      </c>
      <c r="C25" s="111"/>
      <c r="D25" s="111"/>
      <c r="E25" s="158">
        <f>ALO.3!E25*100/ALO4.1!E26</f>
        <v>6.5437927908340958</v>
      </c>
      <c r="F25" s="158">
        <f>ALO.3!F25*100/ALO4.1!E26</f>
        <v>6.5495358386695823</v>
      </c>
      <c r="G25" s="158">
        <f>ALO.3!G25*100/ALO4.1!E26</f>
        <v>6.4441098891181552</v>
      </c>
      <c r="H25" s="158">
        <v>6.4020305660289241</v>
      </c>
      <c r="I25" s="158">
        <f>ALO.3!I25*100/ALO4.1!E26</f>
        <v>6.264024317705406</v>
      </c>
      <c r="J25" s="203">
        <v>6.1951059647400752</v>
      </c>
      <c r="K25" s="203">
        <v>6.2931479674928816</v>
      </c>
      <c r="L25" s="158">
        <f>ALO.3!L25/ALO4.1!E26*100</f>
        <v>6.3866794107632918</v>
      </c>
      <c r="M25" s="158">
        <f>ALO.3!M25/ALO4.1!E26*100</f>
        <v>6.1663925045021388</v>
      </c>
      <c r="N25" s="158">
        <f>ALO.3!N25/ALO4.1!E26*100</f>
        <v>5.9822047560640437</v>
      </c>
      <c r="O25" s="158">
        <v>5.9202618829812979</v>
      </c>
      <c r="P25" s="158">
        <v>5.8611905338162966</v>
      </c>
      <c r="Q25" s="109" t="s">
        <v>47</v>
      </c>
      <c r="R25" s="108">
        <v>13</v>
      </c>
      <c r="S25" s="97"/>
      <c r="W25" s="144"/>
      <c r="X25" s="144"/>
      <c r="Y25" s="144"/>
      <c r="Z25" s="144"/>
      <c r="AA25" s="144"/>
    </row>
    <row r="26" spans="2:27" x14ac:dyDescent="0.2">
      <c r="B26" s="155" t="s">
        <v>16</v>
      </c>
      <c r="C26" s="111"/>
      <c r="D26" s="111"/>
      <c r="E26" s="175">
        <f>ALO.3!E26*100/ALO4.1!E27</f>
        <v>7.7975143652229386</v>
      </c>
      <c r="F26" s="175">
        <f>ALO.3!F26*100/ALO4.1!E27</f>
        <v>7.7450482478415443</v>
      </c>
      <c r="G26" s="175">
        <f>ALO.3!G26*100/ALO4.1!E27</f>
        <v>7.6178703793090419</v>
      </c>
      <c r="H26" s="175">
        <v>7.6502170740735354</v>
      </c>
      <c r="I26" s="175">
        <f>ALO.3!I26*100/ALO4.1!E27</f>
        <v>7.4310910014312759</v>
      </c>
      <c r="J26" s="203">
        <v>7.3557472641210957</v>
      </c>
      <c r="K26" s="204">
        <v>7.4060097882225797</v>
      </c>
      <c r="L26" s="158">
        <f>ALO.3!L26/ALO4.1!E27*100</f>
        <v>7.4448371241852014</v>
      </c>
      <c r="M26" s="158">
        <f>ALO.3!M26/ALO4.1!E27*100</f>
        <v>7.1985611691969318</v>
      </c>
      <c r="N26" s="158">
        <f>ALO.3!N26/ALO4.1!E27*100</f>
        <v>7.009473282154385</v>
      </c>
      <c r="O26" s="175">
        <v>6.8935231627415021</v>
      </c>
      <c r="P26" s="175">
        <v>6.8376992138476975</v>
      </c>
      <c r="Q26" s="109" t="s">
        <v>47</v>
      </c>
      <c r="R26" s="108">
        <v>20</v>
      </c>
      <c r="S26" s="97"/>
      <c r="W26" s="144"/>
      <c r="X26" s="144"/>
      <c r="Y26" s="144"/>
      <c r="Z26" s="144"/>
      <c r="AA26" s="144"/>
    </row>
    <row r="27" spans="2:27" ht="28.5" customHeight="1" x14ac:dyDescent="0.2">
      <c r="B27" s="156" t="s">
        <v>17</v>
      </c>
      <c r="C27" s="111"/>
      <c r="D27" s="111"/>
      <c r="E27" s="175">
        <f>ALO.3!E27*100/ALO4.1!E28</f>
        <v>9.6437447846532063</v>
      </c>
      <c r="F27" s="175">
        <f>ALO.3!F27*100/ALO4.1!E28</f>
        <v>9.5998694221292808</v>
      </c>
      <c r="G27" s="175">
        <f>ALO.3!G27*100/ALO4.1!E28</f>
        <v>9.4066980308123345</v>
      </c>
      <c r="H27" s="175">
        <v>9.4841905381735003</v>
      </c>
      <c r="I27" s="175">
        <f>ALO.3!I27*100/ALO4.1!E28</f>
        <v>9.2110932789458531</v>
      </c>
      <c r="J27" s="204">
        <v>9.1346871563438068</v>
      </c>
      <c r="K27" s="204">
        <v>9.1938365449122159</v>
      </c>
      <c r="L27" s="175">
        <f>ALO.3!L27/ALO4.1!E28*100</f>
        <v>9.1891181613677428</v>
      </c>
      <c r="M27" s="175">
        <f>ALO.3!M27/ALO4.1!E28*100</f>
        <v>8.905088830762768</v>
      </c>
      <c r="N27" s="158">
        <f>ALO.3!N27/ALO4.1!E28*100</f>
        <v>8.7583384714677255</v>
      </c>
      <c r="O27" s="175">
        <v>8.6891935955447792</v>
      </c>
      <c r="P27" s="175">
        <v>8.625926221256865</v>
      </c>
      <c r="Q27" s="109" t="s">
        <v>47</v>
      </c>
      <c r="R27" s="108">
        <v>10</v>
      </c>
      <c r="S27" s="97"/>
      <c r="W27" s="144"/>
      <c r="X27" s="144"/>
      <c r="Y27" s="144"/>
      <c r="Z27" s="144"/>
      <c r="AA27" s="144"/>
    </row>
    <row r="28" spans="2:27" x14ac:dyDescent="0.2">
      <c r="B28" s="156" t="s">
        <v>18</v>
      </c>
      <c r="C28" s="111"/>
      <c r="D28" s="111"/>
      <c r="E28" s="175">
        <f>ALO.3!E28*100/ALO4.1!E29</f>
        <v>7.1549280960442054</v>
      </c>
      <c r="F28" s="175">
        <f>ALO.3!F28*100/ALO4.1!E29</f>
        <v>7.1220176670719306</v>
      </c>
      <c r="G28" s="175">
        <f>ALO.3!G28*100/ALO4.1!E29</f>
        <v>6.9548360006758081</v>
      </c>
      <c r="H28" s="175">
        <v>6.9761206774829052</v>
      </c>
      <c r="I28" s="175">
        <f>ALO.3!I28*100/ALO4.1!E29</f>
        <v>6.7504994020426619</v>
      </c>
      <c r="J28" s="204">
        <v>6.6716241084472658</v>
      </c>
      <c r="K28" s="204">
        <v>6.7526113012280478</v>
      </c>
      <c r="L28" s="175">
        <f>ALO.3!L28/ALO4.1!E29*100</f>
        <v>6.809943152643104</v>
      </c>
      <c r="M28" s="175">
        <f>ALO.3!M28/ALO4.1!E29*100</f>
        <v>6.5671989756874858</v>
      </c>
      <c r="N28" s="158">
        <f>ALO.3!N28/ALO4.1!E29*100</f>
        <v>6.4325032879371635</v>
      </c>
      <c r="O28" s="175">
        <v>6.3897994441150061</v>
      </c>
      <c r="P28" s="175">
        <v>6.3641978427156864</v>
      </c>
      <c r="Q28" s="109" t="s">
        <v>47</v>
      </c>
      <c r="R28" s="108">
        <v>9</v>
      </c>
      <c r="S28" s="97"/>
    </row>
    <row r="29" spans="2:27" x14ac:dyDescent="0.2">
      <c r="B29" s="157" t="s">
        <v>107</v>
      </c>
      <c r="C29" s="111"/>
      <c r="D29" s="111"/>
      <c r="E29" s="158">
        <f>ALO.3!E29*100/ALO4.1!E30</f>
        <v>6.2036111819830406</v>
      </c>
      <c r="F29" s="158">
        <f>ALO.3!F29*100/ALO4.1!E30</f>
        <v>6.1748919523051864</v>
      </c>
      <c r="G29" s="158">
        <f>ALO.3!G29*100/ALO4.1!E30</f>
        <v>6.017644510885189</v>
      </c>
      <c r="H29" s="158">
        <v>6.0141308776804241</v>
      </c>
      <c r="I29" s="158">
        <f>ALO.3!I29*100/ALO4.1!E30</f>
        <v>5.8099702805340714</v>
      </c>
      <c r="J29" s="203">
        <v>5.7301513785828506</v>
      </c>
      <c r="K29" s="203">
        <v>5.8194857783763112</v>
      </c>
      <c r="L29" s="158">
        <f>ALO.3!L29/ALO4.1!E30*100</f>
        <v>5.9005353052630891</v>
      </c>
      <c r="M29" s="158">
        <f>ALO.3!M29/ALO4.1!E30*100</f>
        <v>5.6735718264786152</v>
      </c>
      <c r="N29" s="158">
        <f>ALO.3!N29/ALO4.1!E30*100</f>
        <v>5.5434838758052871</v>
      </c>
      <c r="O29" s="158">
        <v>5.5108867630966918</v>
      </c>
      <c r="P29" s="158">
        <v>5.4996823999488287</v>
      </c>
      <c r="Q29" s="108">
        <v>1</v>
      </c>
      <c r="R29" s="108">
        <v>138</v>
      </c>
      <c r="S29" s="97"/>
    </row>
    <row r="30" spans="2:27" x14ac:dyDescent="0.2">
      <c r="B30" s="107"/>
      <c r="C30" s="106"/>
      <c r="D30" s="106"/>
      <c r="E30" s="110"/>
      <c r="F30" s="143"/>
      <c r="G30" s="143"/>
      <c r="H30" s="143"/>
      <c r="I30" s="143"/>
      <c r="J30" s="143"/>
      <c r="K30" s="143"/>
      <c r="L30" s="143"/>
      <c r="M30" s="110"/>
      <c r="N30" s="110"/>
      <c r="O30" s="110"/>
      <c r="P30" s="110"/>
      <c r="Q30" s="109" t="s">
        <v>47</v>
      </c>
      <c r="R30" s="108">
        <v>10</v>
      </c>
    </row>
    <row r="31" spans="2:27" x14ac:dyDescent="0.2">
      <c r="B31" s="107"/>
      <c r="C31" s="106"/>
      <c r="D31" s="106"/>
      <c r="E31" s="106"/>
      <c r="F31" s="143"/>
      <c r="G31" s="143"/>
      <c r="H31" s="143"/>
      <c r="I31" s="143"/>
      <c r="J31" s="143"/>
      <c r="K31" s="143"/>
      <c r="L31" s="143"/>
      <c r="M31" s="106"/>
      <c r="N31" s="106"/>
      <c r="O31" s="106"/>
      <c r="P31" s="106"/>
      <c r="Q31" s="106"/>
      <c r="R31" s="106"/>
    </row>
    <row r="32" spans="2:27" x14ac:dyDescent="0.2">
      <c r="B32" s="105" t="s">
        <v>24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9" x14ac:dyDescent="0.2">
      <c r="B33" s="100" t="s">
        <v>19</v>
      </c>
    </row>
    <row r="34" spans="2:19" x14ac:dyDescent="0.2">
      <c r="B34" s="100" t="s">
        <v>106</v>
      </c>
      <c r="C34" s="102"/>
      <c r="D34" s="102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2:19" x14ac:dyDescent="0.2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1"/>
    </row>
    <row r="36" spans="2:19" x14ac:dyDescent="0.2">
      <c r="B36" s="100"/>
      <c r="S36" s="100"/>
    </row>
    <row r="37" spans="2:19" x14ac:dyDescent="0.2">
      <c r="B37" s="100"/>
      <c r="S37" s="100"/>
    </row>
    <row r="38" spans="2:19" x14ac:dyDescent="0.2">
      <c r="B38" s="100"/>
      <c r="S38" s="100"/>
    </row>
    <row r="48" spans="2:19" x14ac:dyDescent="0.2">
      <c r="B48" s="99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</sheetData>
  <pageMargins left="0.78740157499999996" right="0.78740157499999996" top="0.984251969" bottom="0.984251969" header="0.4921259845" footer="0.4921259845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U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:P29"/>
    </sheetView>
  </sheetViews>
  <sheetFormatPr baseColWidth="10" defaultRowHeight="12.75" x14ac:dyDescent="0.2"/>
  <cols>
    <col min="1" max="1" width="0.625" style="97" customWidth="1"/>
    <col min="2" max="2" width="22.25" style="95" customWidth="1"/>
    <col min="3" max="3" width="7.25" style="96" hidden="1" customWidth="1"/>
    <col min="4" max="4" width="7.875" style="96" hidden="1" customWidth="1"/>
    <col min="5" max="16" width="8.875" style="96" customWidth="1"/>
    <col min="17" max="17" width="0.875" style="95" customWidth="1"/>
    <col min="18" max="16384" width="11" style="95"/>
  </cols>
  <sheetData>
    <row r="1" spans="2:21" x14ac:dyDescent="0.2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7"/>
    </row>
    <row r="2" spans="2:21" ht="15.75" x14ac:dyDescent="0.25">
      <c r="B2" s="138" t="s">
        <v>109</v>
      </c>
      <c r="C2" s="133"/>
      <c r="D2" s="133"/>
      <c r="E2" s="137" t="s">
        <v>581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3"/>
    </row>
    <row r="3" spans="2:21" ht="15.75" x14ac:dyDescent="0.25">
      <c r="B3" s="135"/>
      <c r="C3" s="133"/>
      <c r="D3" s="133"/>
      <c r="E3" s="136" t="s">
        <v>44</v>
      </c>
      <c r="F3" s="136"/>
      <c r="G3" s="137"/>
      <c r="H3" s="136"/>
      <c r="I3" s="136"/>
      <c r="J3" s="136"/>
      <c r="K3" s="136"/>
      <c r="L3" s="136"/>
      <c r="M3" s="136"/>
      <c r="N3" s="136"/>
      <c r="O3" s="136"/>
      <c r="P3" s="136"/>
      <c r="Q3" s="133"/>
    </row>
    <row r="4" spans="2:21" ht="15.75" x14ac:dyDescent="0.25">
      <c r="B4" s="135"/>
      <c r="C4" s="133"/>
      <c r="D4" s="133"/>
      <c r="E4" s="134" t="str">
        <f>Deckblatt!C6</f>
        <v>Stand: 28. Dezember 2018</v>
      </c>
      <c r="F4" s="134"/>
      <c r="G4" s="137"/>
      <c r="H4" s="134"/>
      <c r="I4" s="134"/>
      <c r="J4" s="134"/>
      <c r="K4" s="134"/>
      <c r="L4" s="134"/>
      <c r="M4" s="134"/>
      <c r="N4" s="134"/>
      <c r="O4" s="134"/>
      <c r="P4" s="134"/>
      <c r="Q4" s="133"/>
    </row>
    <row r="5" spans="2:21" x14ac:dyDescent="0.2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7"/>
    </row>
    <row r="6" spans="2:21" x14ac:dyDescent="0.2">
      <c r="B6" s="121"/>
      <c r="C6" s="111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32"/>
    </row>
    <row r="7" spans="2:21" x14ac:dyDescent="0.2">
      <c r="B7" s="131"/>
      <c r="C7" s="130"/>
      <c r="D7" s="129"/>
      <c r="E7" s="128" t="s">
        <v>103</v>
      </c>
      <c r="F7" s="128" t="s">
        <v>102</v>
      </c>
      <c r="G7" s="128" t="s">
        <v>101</v>
      </c>
      <c r="H7" s="128" t="s">
        <v>100</v>
      </c>
      <c r="I7" s="128" t="s">
        <v>99</v>
      </c>
      <c r="J7" s="128" t="s">
        <v>98</v>
      </c>
      <c r="K7" s="128" t="s">
        <v>97</v>
      </c>
      <c r="L7" s="128" t="s">
        <v>105</v>
      </c>
      <c r="M7" s="128" t="s">
        <v>95</v>
      </c>
      <c r="N7" s="128" t="s">
        <v>94</v>
      </c>
      <c r="O7" s="128" t="s">
        <v>104</v>
      </c>
      <c r="P7" s="128" t="s">
        <v>92</v>
      </c>
      <c r="Q7" s="97"/>
    </row>
    <row r="8" spans="2:21" x14ac:dyDescent="0.2">
      <c r="B8" s="126"/>
      <c r="C8" s="125"/>
      <c r="D8" s="125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01"/>
    </row>
    <row r="9" spans="2:21" x14ac:dyDescent="0.2">
      <c r="B9" s="123"/>
      <c r="C9" s="122"/>
      <c r="D9" s="122"/>
      <c r="E9" s="122"/>
      <c r="F9" s="122"/>
      <c r="G9" s="142"/>
      <c r="H9" s="122"/>
      <c r="I9" s="122"/>
      <c r="J9" s="122"/>
      <c r="K9" s="122"/>
      <c r="L9" s="181"/>
      <c r="M9" s="122"/>
      <c r="N9" s="122"/>
      <c r="O9" s="122"/>
      <c r="P9" s="109"/>
    </row>
    <row r="10" spans="2:21" x14ac:dyDescent="0.2">
      <c r="B10" s="140" t="s">
        <v>0</v>
      </c>
      <c r="C10" s="111"/>
      <c r="D10" s="111"/>
      <c r="E10" s="111">
        <v>17947</v>
      </c>
      <c r="F10" s="182">
        <v>17721</v>
      </c>
      <c r="G10" s="111">
        <v>17425</v>
      </c>
      <c r="H10" s="111">
        <v>17104</v>
      </c>
      <c r="I10" s="111">
        <v>17118</v>
      </c>
      <c r="J10" s="195">
        <v>17040</v>
      </c>
      <c r="K10" s="195">
        <v>17407</v>
      </c>
      <c r="L10" s="195">
        <v>17514</v>
      </c>
      <c r="M10" s="199">
        <v>16818</v>
      </c>
      <c r="N10" s="38">
        <v>16171</v>
      </c>
      <c r="O10" s="109">
        <v>15999</v>
      </c>
      <c r="P10" s="109">
        <v>15543</v>
      </c>
      <c r="Q10" s="110"/>
    </row>
    <row r="11" spans="2:21" x14ac:dyDescent="0.2">
      <c r="B11" s="140" t="s">
        <v>1</v>
      </c>
      <c r="C11" s="111"/>
      <c r="D11" s="111"/>
      <c r="E11" s="111">
        <v>4498</v>
      </c>
      <c r="F11" s="182">
        <v>4494</v>
      </c>
      <c r="G11" s="111">
        <v>4307</v>
      </c>
      <c r="H11" s="111">
        <v>4263</v>
      </c>
      <c r="I11" s="111">
        <v>4153</v>
      </c>
      <c r="J11" s="195">
        <v>4067</v>
      </c>
      <c r="K11" s="195">
        <v>4043</v>
      </c>
      <c r="L11" s="195">
        <v>4027</v>
      </c>
      <c r="M11" s="199">
        <v>3852</v>
      </c>
      <c r="N11" s="38">
        <v>3814</v>
      </c>
      <c r="O11" s="110">
        <v>3858</v>
      </c>
      <c r="P11" s="109">
        <v>3922</v>
      </c>
      <c r="Q11" s="110"/>
    </row>
    <row r="12" spans="2:21" x14ac:dyDescent="0.2">
      <c r="B12" s="140" t="s">
        <v>2</v>
      </c>
      <c r="C12" s="111"/>
      <c r="D12" s="111"/>
      <c r="E12" s="111">
        <v>33217</v>
      </c>
      <c r="F12" s="182">
        <v>33427</v>
      </c>
      <c r="G12" s="111">
        <v>32801</v>
      </c>
      <c r="H12" s="111">
        <v>32643</v>
      </c>
      <c r="I12" s="111">
        <v>32081</v>
      </c>
      <c r="J12" s="195">
        <v>31682</v>
      </c>
      <c r="K12" s="195">
        <v>32097</v>
      </c>
      <c r="L12" s="195">
        <v>32569</v>
      </c>
      <c r="M12" s="199">
        <v>31613</v>
      </c>
      <c r="N12" s="38">
        <v>30731</v>
      </c>
      <c r="O12" s="110">
        <v>30827</v>
      </c>
      <c r="P12" s="109">
        <v>30713</v>
      </c>
      <c r="Q12" s="110"/>
    </row>
    <row r="13" spans="2:21" x14ac:dyDescent="0.2">
      <c r="B13" s="140" t="s">
        <v>3</v>
      </c>
      <c r="C13" s="111"/>
      <c r="D13" s="111"/>
      <c r="E13" s="111">
        <v>30783</v>
      </c>
      <c r="F13" s="182">
        <v>30671</v>
      </c>
      <c r="G13" s="111">
        <v>30286</v>
      </c>
      <c r="H13" s="111">
        <v>29758</v>
      </c>
      <c r="I13" s="111">
        <v>29505</v>
      </c>
      <c r="J13" s="195">
        <v>29216</v>
      </c>
      <c r="K13" s="195">
        <v>29412</v>
      </c>
      <c r="L13" s="195">
        <v>28879</v>
      </c>
      <c r="M13" s="199">
        <v>28009</v>
      </c>
      <c r="N13" s="38">
        <v>27576</v>
      </c>
      <c r="O13" s="110">
        <v>27533</v>
      </c>
      <c r="P13" s="109">
        <v>27232</v>
      </c>
      <c r="Q13" s="110"/>
      <c r="U13" s="63"/>
    </row>
    <row r="14" spans="2:21" x14ac:dyDescent="0.2">
      <c r="B14" s="140" t="s">
        <v>4</v>
      </c>
      <c r="C14" s="111"/>
      <c r="D14" s="111"/>
      <c r="E14" s="111">
        <v>33408</v>
      </c>
      <c r="F14" s="182">
        <v>33079</v>
      </c>
      <c r="G14" s="111">
        <v>32104</v>
      </c>
      <c r="H14" s="111">
        <v>32878</v>
      </c>
      <c r="I14" s="111">
        <v>31921</v>
      </c>
      <c r="J14" s="195">
        <v>31626</v>
      </c>
      <c r="K14" s="195">
        <v>31572</v>
      </c>
      <c r="L14" s="195">
        <v>31552</v>
      </c>
      <c r="M14" s="199">
        <v>30497</v>
      </c>
      <c r="N14" s="38">
        <v>31224</v>
      </c>
      <c r="O14" s="110">
        <v>30640</v>
      </c>
      <c r="P14" s="109">
        <v>30438</v>
      </c>
      <c r="Q14" s="110"/>
      <c r="T14" s="97"/>
      <c r="U14" s="60"/>
    </row>
    <row r="15" spans="2:21" x14ac:dyDescent="0.2">
      <c r="B15" s="140" t="s">
        <v>5</v>
      </c>
      <c r="C15" s="111"/>
      <c r="D15" s="111"/>
      <c r="E15" s="111">
        <v>17881</v>
      </c>
      <c r="F15" s="182">
        <v>17869</v>
      </c>
      <c r="G15" s="111">
        <v>17649</v>
      </c>
      <c r="H15" s="111">
        <v>17577</v>
      </c>
      <c r="I15" s="111">
        <v>17299</v>
      </c>
      <c r="J15" s="195">
        <v>17017</v>
      </c>
      <c r="K15" s="195">
        <v>16886</v>
      </c>
      <c r="L15" s="195">
        <v>16915</v>
      </c>
      <c r="M15" s="199">
        <v>16356</v>
      </c>
      <c r="N15" s="38">
        <v>16111</v>
      </c>
      <c r="O15" s="110">
        <v>15831</v>
      </c>
      <c r="P15" s="109">
        <v>15609</v>
      </c>
      <c r="Q15" s="110"/>
      <c r="T15" s="97"/>
      <c r="U15" s="217"/>
    </row>
    <row r="16" spans="2:21" x14ac:dyDescent="0.2">
      <c r="B16" s="140" t="s">
        <v>6</v>
      </c>
      <c r="C16" s="111"/>
      <c r="D16" s="111"/>
      <c r="E16" s="111">
        <v>9752</v>
      </c>
      <c r="F16" s="182">
        <v>9603</v>
      </c>
      <c r="G16" s="111">
        <v>9329</v>
      </c>
      <c r="H16" s="111">
        <v>9334</v>
      </c>
      <c r="I16" s="111">
        <v>9275</v>
      </c>
      <c r="J16" s="195">
        <v>9192</v>
      </c>
      <c r="K16" s="195">
        <v>9295</v>
      </c>
      <c r="L16" s="195">
        <v>9185</v>
      </c>
      <c r="M16" s="199">
        <v>9141</v>
      </c>
      <c r="N16" s="38">
        <v>9114</v>
      </c>
      <c r="O16" s="110">
        <v>9210</v>
      </c>
      <c r="P16" s="109">
        <v>9164</v>
      </c>
      <c r="Q16" s="110"/>
      <c r="T16" s="97"/>
      <c r="U16" s="217"/>
    </row>
    <row r="17" spans="1:21" x14ac:dyDescent="0.2">
      <c r="B17" s="140" t="s">
        <v>7</v>
      </c>
      <c r="C17" s="111"/>
      <c r="D17" s="111"/>
      <c r="E17" s="111">
        <v>8370</v>
      </c>
      <c r="F17" s="182">
        <v>8408</v>
      </c>
      <c r="G17" s="111">
        <v>8108</v>
      </c>
      <c r="H17" s="111">
        <v>8047</v>
      </c>
      <c r="I17" s="111">
        <v>7960</v>
      </c>
      <c r="J17" s="195">
        <v>7906</v>
      </c>
      <c r="K17" s="195">
        <v>8138</v>
      </c>
      <c r="L17" s="195">
        <v>8110</v>
      </c>
      <c r="M17" s="199">
        <v>7952</v>
      </c>
      <c r="N17" s="38">
        <v>7800</v>
      </c>
      <c r="O17" s="110">
        <v>7743</v>
      </c>
      <c r="P17" s="109">
        <v>7804</v>
      </c>
      <c r="Q17" s="110"/>
      <c r="T17" s="97"/>
      <c r="U17" s="217"/>
    </row>
    <row r="18" spans="1:21" x14ac:dyDescent="0.2">
      <c r="B18" s="140" t="s">
        <v>8</v>
      </c>
      <c r="C18" s="111"/>
      <c r="D18" s="111"/>
      <c r="E18" s="111">
        <v>9058</v>
      </c>
      <c r="F18" s="182">
        <v>8906</v>
      </c>
      <c r="G18" s="111">
        <v>8627</v>
      </c>
      <c r="H18" s="111">
        <v>8621</v>
      </c>
      <c r="I18" s="111">
        <v>8568</v>
      </c>
      <c r="J18" s="195">
        <v>8636</v>
      </c>
      <c r="K18" s="195">
        <v>8566</v>
      </c>
      <c r="L18" s="195">
        <v>8408</v>
      </c>
      <c r="M18" s="199">
        <v>8267</v>
      </c>
      <c r="N18" s="38">
        <v>8139</v>
      </c>
      <c r="O18" s="110">
        <v>8223</v>
      </c>
      <c r="P18" s="109">
        <v>8203</v>
      </c>
      <c r="Q18" s="110"/>
      <c r="T18" s="97"/>
      <c r="U18" s="217"/>
    </row>
    <row r="19" spans="1:21" x14ac:dyDescent="0.2">
      <c r="B19" s="140" t="s">
        <v>9</v>
      </c>
      <c r="C19" s="111"/>
      <c r="D19" s="111"/>
      <c r="E19" s="111">
        <v>6717</v>
      </c>
      <c r="F19" s="182">
        <v>6715</v>
      </c>
      <c r="G19" s="111">
        <v>6436</v>
      </c>
      <c r="H19" s="111">
        <v>6358</v>
      </c>
      <c r="I19" s="111">
        <v>6202</v>
      </c>
      <c r="J19" s="195">
        <v>6188</v>
      </c>
      <c r="K19" s="195">
        <v>6268</v>
      </c>
      <c r="L19" s="195">
        <v>6240</v>
      </c>
      <c r="M19" s="199">
        <v>5980</v>
      </c>
      <c r="N19" s="38">
        <v>5891</v>
      </c>
      <c r="O19" s="110">
        <v>5955</v>
      </c>
      <c r="P19" s="109">
        <v>5892</v>
      </c>
      <c r="Q19" s="110"/>
      <c r="T19" s="97"/>
      <c r="U19" s="179"/>
    </row>
    <row r="20" spans="1:21" x14ac:dyDescent="0.2">
      <c r="B20" s="140" t="s">
        <v>10</v>
      </c>
      <c r="C20" s="111"/>
      <c r="D20" s="111"/>
      <c r="E20" s="111">
        <v>11663</v>
      </c>
      <c r="F20" s="182">
        <v>11729</v>
      </c>
      <c r="G20" s="111">
        <v>11602</v>
      </c>
      <c r="H20" s="111">
        <v>11615</v>
      </c>
      <c r="I20" s="111">
        <v>11147</v>
      </c>
      <c r="J20" s="195">
        <v>11336</v>
      </c>
      <c r="K20" s="195">
        <v>11323</v>
      </c>
      <c r="L20" s="195">
        <v>11112</v>
      </c>
      <c r="M20" s="199">
        <v>10786</v>
      </c>
      <c r="N20" s="38">
        <v>10582</v>
      </c>
      <c r="O20" s="110">
        <v>10592</v>
      </c>
      <c r="P20" s="109">
        <v>10733</v>
      </c>
      <c r="Q20" s="110"/>
      <c r="T20" s="97"/>
      <c r="U20" s="217"/>
    </row>
    <row r="21" spans="1:21" s="190" customFormat="1" x14ac:dyDescent="0.2">
      <c r="A21" s="189"/>
      <c r="B21" s="155" t="s">
        <v>11</v>
      </c>
      <c r="C21" s="116"/>
      <c r="D21" s="116"/>
      <c r="E21" s="116">
        <f>SUM(E10:E20)</f>
        <v>183294</v>
      </c>
      <c r="F21" s="120">
        <f>SUM(F10:F20)</f>
        <v>182622</v>
      </c>
      <c r="G21" s="120">
        <f>SUM(G10:G20)</f>
        <v>178674</v>
      </c>
      <c r="H21" s="116">
        <v>178198</v>
      </c>
      <c r="I21" s="116">
        <f>SUM(I10:I20)</f>
        <v>175229</v>
      </c>
      <c r="J21" s="194">
        <v>173906</v>
      </c>
      <c r="K21" s="194">
        <v>175007</v>
      </c>
      <c r="L21" s="194">
        <v>174511</v>
      </c>
      <c r="M21" s="198">
        <f>SUM(M10:M20)</f>
        <v>169271</v>
      </c>
      <c r="N21" s="23">
        <v>167153</v>
      </c>
      <c r="O21" s="23">
        <v>166411</v>
      </c>
      <c r="P21" s="23">
        <f>SUM(P10:P20)</f>
        <v>165253</v>
      </c>
      <c r="T21" s="189"/>
      <c r="U21" s="217"/>
    </row>
    <row r="22" spans="1:21" x14ac:dyDescent="0.2">
      <c r="B22" s="140" t="s">
        <v>12</v>
      </c>
      <c r="C22" s="111"/>
      <c r="D22" s="111"/>
      <c r="E22" s="111">
        <v>10663</v>
      </c>
      <c r="F22" s="182">
        <v>10483</v>
      </c>
      <c r="G22" s="111">
        <v>10261</v>
      </c>
      <c r="H22" s="111">
        <v>10210</v>
      </c>
      <c r="I22" s="111">
        <v>9944</v>
      </c>
      <c r="J22" s="195">
        <v>9842</v>
      </c>
      <c r="K22" s="195">
        <v>9961</v>
      </c>
      <c r="L22" s="195">
        <v>10070</v>
      </c>
      <c r="M22" s="199">
        <v>9764</v>
      </c>
      <c r="N22" s="38">
        <v>9540</v>
      </c>
      <c r="O22" s="110">
        <v>9236</v>
      </c>
      <c r="P22" s="110">
        <v>9158</v>
      </c>
      <c r="T22" s="97"/>
      <c r="U22" s="179"/>
    </row>
    <row r="23" spans="1:21" x14ac:dyDescent="0.2">
      <c r="B23" s="140" t="s">
        <v>13</v>
      </c>
      <c r="C23" s="111"/>
      <c r="D23" s="111"/>
      <c r="E23" s="111">
        <v>31722</v>
      </c>
      <c r="F23" s="182">
        <v>31726</v>
      </c>
      <c r="G23" s="111">
        <v>31339</v>
      </c>
      <c r="H23" s="111">
        <v>31202</v>
      </c>
      <c r="I23" s="111">
        <v>30555</v>
      </c>
      <c r="J23" s="195">
        <v>30157</v>
      </c>
      <c r="K23" s="195">
        <v>30144</v>
      </c>
      <c r="L23" s="195">
        <v>30049</v>
      </c>
      <c r="M23" s="199">
        <v>29129</v>
      </c>
      <c r="N23" s="38">
        <v>28231</v>
      </c>
      <c r="O23" s="110">
        <v>27870</v>
      </c>
      <c r="P23" s="110">
        <v>27561</v>
      </c>
      <c r="T23" s="97"/>
      <c r="U23" s="217"/>
    </row>
    <row r="24" spans="1:21" x14ac:dyDescent="0.2">
      <c r="B24" s="140" t="s">
        <v>14</v>
      </c>
      <c r="C24" s="111"/>
      <c r="D24" s="111"/>
      <c r="E24" s="111">
        <v>15973</v>
      </c>
      <c r="F24" s="182">
        <v>15635</v>
      </c>
      <c r="G24" s="111">
        <v>15289</v>
      </c>
      <c r="H24" s="111">
        <v>15250</v>
      </c>
      <c r="I24" s="111">
        <v>15049</v>
      </c>
      <c r="J24" s="195">
        <v>14999</v>
      </c>
      <c r="K24" s="195">
        <v>15133</v>
      </c>
      <c r="L24" s="195">
        <v>15261</v>
      </c>
      <c r="M24" s="199">
        <v>14677</v>
      </c>
      <c r="N24" s="38">
        <v>14446</v>
      </c>
      <c r="O24" s="110">
        <v>14157</v>
      </c>
      <c r="P24" s="110">
        <v>14156</v>
      </c>
      <c r="T24" s="97"/>
      <c r="U24" s="217"/>
    </row>
    <row r="25" spans="1:21" x14ac:dyDescent="0.2">
      <c r="B25" s="140" t="s">
        <v>15</v>
      </c>
      <c r="C25" s="111"/>
      <c r="D25" s="111"/>
      <c r="E25" s="111">
        <v>15952</v>
      </c>
      <c r="F25" s="182">
        <v>15966</v>
      </c>
      <c r="G25" s="111">
        <v>15709</v>
      </c>
      <c r="H25" s="111">
        <v>15407</v>
      </c>
      <c r="I25" s="111">
        <v>15270</v>
      </c>
      <c r="J25" s="195">
        <v>15102</v>
      </c>
      <c r="K25" s="195">
        <v>15341</v>
      </c>
      <c r="L25" s="195">
        <v>15569</v>
      </c>
      <c r="M25" s="199">
        <v>15032</v>
      </c>
      <c r="N25" s="38">
        <v>14583</v>
      </c>
      <c r="O25" s="110">
        <v>14432</v>
      </c>
      <c r="P25" s="110">
        <v>14288</v>
      </c>
      <c r="T25" s="97"/>
      <c r="U25" s="217"/>
    </row>
    <row r="26" spans="1:21" x14ac:dyDescent="0.2">
      <c r="B26" s="155" t="s">
        <v>16</v>
      </c>
      <c r="C26" s="111"/>
      <c r="D26" s="111"/>
      <c r="E26" s="116">
        <f>SUM(E22:E25)</f>
        <v>74310</v>
      </c>
      <c r="F26" s="120">
        <f>SUM(F22:F25)</f>
        <v>73810</v>
      </c>
      <c r="G26" s="120">
        <f>SUM(G22:G25)</f>
        <v>72598</v>
      </c>
      <c r="H26" s="116">
        <v>72069</v>
      </c>
      <c r="I26" s="116">
        <f>SUM(I22:I25)</f>
        <v>70818</v>
      </c>
      <c r="J26" s="194">
        <v>70100</v>
      </c>
      <c r="K26" s="194">
        <v>70579</v>
      </c>
      <c r="L26" s="194">
        <v>70949</v>
      </c>
      <c r="M26" s="198">
        <f>SUM(M22:M25)</f>
        <v>68602</v>
      </c>
      <c r="N26" s="23">
        <v>66800</v>
      </c>
      <c r="O26" s="23">
        <v>65695</v>
      </c>
      <c r="P26" s="23">
        <f>SUM(P22:P25)</f>
        <v>65163</v>
      </c>
      <c r="T26" s="97"/>
      <c r="U26" s="217"/>
    </row>
    <row r="27" spans="1:21" ht="36.75" customHeight="1" x14ac:dyDescent="0.2">
      <c r="B27" s="156" t="s">
        <v>17</v>
      </c>
      <c r="C27" s="119"/>
      <c r="D27" s="117"/>
      <c r="E27" s="116">
        <f>E26+E21</f>
        <v>257604</v>
      </c>
      <c r="F27" s="120">
        <f>SUM(F26,F21)</f>
        <v>256432</v>
      </c>
      <c r="G27" s="120">
        <f>SUM(G26,G21)</f>
        <v>251272</v>
      </c>
      <c r="H27" s="116">
        <v>250267</v>
      </c>
      <c r="I27" s="116">
        <f>SUM(I21,I26)</f>
        <v>246047</v>
      </c>
      <c r="J27" s="197">
        <v>244006</v>
      </c>
      <c r="K27" s="194">
        <v>245586</v>
      </c>
      <c r="L27" s="197">
        <v>245460</v>
      </c>
      <c r="M27" s="202">
        <f>M21+M26</f>
        <v>237873</v>
      </c>
      <c r="N27" s="23">
        <v>233953</v>
      </c>
      <c r="O27" s="23">
        <v>232106</v>
      </c>
      <c r="P27" s="23">
        <v>230416</v>
      </c>
      <c r="Q27" s="23">
        <f t="shared" ref="Q27" si="0">Q26+Q21</f>
        <v>0</v>
      </c>
      <c r="T27" s="97"/>
      <c r="U27" s="217"/>
    </row>
    <row r="28" spans="1:21" x14ac:dyDescent="0.2">
      <c r="B28" s="156" t="s">
        <v>18</v>
      </c>
      <c r="C28" s="118"/>
      <c r="D28" s="117"/>
      <c r="E28" s="116">
        <v>691134</v>
      </c>
      <c r="F28" s="108">
        <v>687955</v>
      </c>
      <c r="G28" s="116">
        <v>671806</v>
      </c>
      <c r="H28" s="116">
        <v>664024</v>
      </c>
      <c r="I28" s="116">
        <v>652068</v>
      </c>
      <c r="J28" s="197">
        <v>644449</v>
      </c>
      <c r="K28" s="197">
        <v>652272</v>
      </c>
      <c r="L28" s="197">
        <v>657810</v>
      </c>
      <c r="M28" s="202">
        <v>634362</v>
      </c>
      <c r="N28" s="108">
        <v>621351</v>
      </c>
      <c r="O28" s="108">
        <v>617226</v>
      </c>
      <c r="P28" s="120">
        <v>614753</v>
      </c>
      <c r="T28" s="97"/>
      <c r="U28" s="179"/>
    </row>
    <row r="29" spans="1:21" x14ac:dyDescent="0.2">
      <c r="B29" s="157" t="s">
        <v>21</v>
      </c>
      <c r="C29" s="116"/>
      <c r="D29" s="115"/>
      <c r="E29" s="111">
        <f>E28-E27</f>
        <v>433530</v>
      </c>
      <c r="F29" s="110">
        <f>SUM(F28-F27)</f>
        <v>431523</v>
      </c>
      <c r="G29" s="110">
        <f>SUM(G28-G27)</f>
        <v>420534</v>
      </c>
      <c r="H29" s="111">
        <v>413757</v>
      </c>
      <c r="I29" s="111">
        <f>I28-I27</f>
        <v>406021</v>
      </c>
      <c r="J29" s="196">
        <v>400443</v>
      </c>
      <c r="K29" s="196">
        <v>406686</v>
      </c>
      <c r="L29" s="110">
        <v>412350</v>
      </c>
      <c r="M29" s="110">
        <f>M28-M27</f>
        <v>396489</v>
      </c>
      <c r="N29" s="110">
        <v>387398</v>
      </c>
      <c r="O29" s="110">
        <v>385120</v>
      </c>
      <c r="P29" s="110">
        <f>P28-P27</f>
        <v>384337</v>
      </c>
      <c r="T29" s="97"/>
      <c r="U29" s="179"/>
    </row>
    <row r="30" spans="1:21" ht="6.75" customHeight="1" x14ac:dyDescent="0.2">
      <c r="B30" s="140"/>
      <c r="C30" s="111"/>
      <c r="D30" s="111"/>
      <c r="E30" s="110"/>
      <c r="F30" s="110"/>
      <c r="G30" s="110"/>
      <c r="H30" s="110"/>
      <c r="I30" s="110"/>
      <c r="J30" s="111"/>
      <c r="K30" s="110"/>
      <c r="L30" s="110"/>
      <c r="M30" s="110"/>
      <c r="N30" s="110"/>
      <c r="O30" s="110"/>
      <c r="P30" s="110"/>
      <c r="T30" s="97"/>
      <c r="U30" s="97"/>
    </row>
    <row r="31" spans="1:21" x14ac:dyDescent="0.2">
      <c r="B31" s="10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97"/>
      <c r="T31" s="97"/>
      <c r="U31" s="97"/>
    </row>
    <row r="32" spans="1:21" x14ac:dyDescent="0.2">
      <c r="B32" s="14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T32" s="97"/>
      <c r="U32" s="97"/>
    </row>
    <row r="33" spans="2:21" x14ac:dyDescent="0.2">
      <c r="B33" s="140" t="s">
        <v>24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T33" s="97"/>
      <c r="U33" s="97"/>
    </row>
    <row r="34" spans="2:21" x14ac:dyDescent="0.2">
      <c r="B34" s="139" t="s">
        <v>19</v>
      </c>
    </row>
    <row r="35" spans="2:21" x14ac:dyDescent="0.2">
      <c r="B35" s="103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1"/>
    </row>
    <row r="36" spans="2:21" x14ac:dyDescent="0.2">
      <c r="B36" s="100"/>
    </row>
    <row r="37" spans="2:21" x14ac:dyDescent="0.2">
      <c r="B37" s="100"/>
    </row>
    <row r="38" spans="2:21" x14ac:dyDescent="0.2">
      <c r="B38" s="100"/>
    </row>
    <row r="39" spans="2:21" x14ac:dyDescent="0.2">
      <c r="E39" s="104"/>
      <c r="F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8" spans="2:21" x14ac:dyDescent="0.2">
      <c r="B48" s="99"/>
      <c r="C48" s="98"/>
      <c r="D48" s="98"/>
      <c r="E48" s="98"/>
      <c r="F48" s="98"/>
      <c r="H48" s="98"/>
      <c r="I48" s="98"/>
      <c r="J48" s="98"/>
      <c r="K48" s="98"/>
      <c r="L48" s="98"/>
      <c r="M48" s="98"/>
      <c r="N48" s="98"/>
      <c r="O48" s="98"/>
      <c r="P48" s="98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U37" sqref="U37"/>
    </sheetView>
  </sheetViews>
  <sheetFormatPr baseColWidth="10" defaultRowHeight="12.75" x14ac:dyDescent="0.2"/>
  <cols>
    <col min="1" max="1" width="0.625" style="97" customWidth="1"/>
    <col min="2" max="2" width="22.25" style="95" customWidth="1"/>
    <col min="3" max="3" width="7.25" style="96" hidden="1" customWidth="1"/>
    <col min="4" max="4" width="7.875" style="96" hidden="1" customWidth="1"/>
    <col min="5" max="16" width="8.875" style="96" customWidth="1"/>
    <col min="17" max="17" width="12.25" style="96" hidden="1" customWidth="1"/>
    <col min="18" max="18" width="8.875" style="96" hidden="1" customWidth="1"/>
    <col min="19" max="19" width="0.875" style="95" customWidth="1"/>
    <col min="20" max="16384" width="11" style="95"/>
  </cols>
  <sheetData>
    <row r="1" spans="2:19" x14ac:dyDescent="0.2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7"/>
    </row>
    <row r="2" spans="2:19" ht="15.75" x14ac:dyDescent="0.25">
      <c r="B2" s="94" t="s">
        <v>112</v>
      </c>
      <c r="C2" s="133"/>
      <c r="D2" s="133"/>
      <c r="E2" s="137" t="s">
        <v>581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3"/>
      <c r="R2" s="133"/>
      <c r="S2" s="133"/>
    </row>
    <row r="3" spans="2:19" ht="15" x14ac:dyDescent="0.2">
      <c r="B3" s="135"/>
      <c r="C3" s="133"/>
      <c r="D3" s="133"/>
      <c r="E3" s="136" t="s">
        <v>44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3"/>
      <c r="R3" s="133"/>
      <c r="S3" s="133"/>
    </row>
    <row r="4" spans="2:19" ht="15" x14ac:dyDescent="0.2">
      <c r="B4" s="135"/>
      <c r="C4" s="133"/>
      <c r="D4" s="133"/>
      <c r="E4" s="134" t="str">
        <f>Deckblatt!C6</f>
        <v>Stand: 28. Dezember 2018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3"/>
      <c r="R4" s="133"/>
      <c r="S4" s="133"/>
    </row>
    <row r="5" spans="2:19" x14ac:dyDescent="0.2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7"/>
    </row>
    <row r="6" spans="2:19" x14ac:dyDescent="0.2">
      <c r="B6" s="121"/>
      <c r="C6" s="111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32"/>
    </row>
    <row r="7" spans="2:19" ht="22.5" x14ac:dyDescent="0.2">
      <c r="B7" s="131"/>
      <c r="C7" s="130"/>
      <c r="D7" s="129"/>
      <c r="E7" s="128" t="s">
        <v>103</v>
      </c>
      <c r="F7" s="128" t="s">
        <v>102</v>
      </c>
      <c r="G7" s="128" t="s">
        <v>101</v>
      </c>
      <c r="H7" s="128" t="s">
        <v>100</v>
      </c>
      <c r="I7" s="128" t="s">
        <v>99</v>
      </c>
      <c r="J7" s="128" t="s">
        <v>98</v>
      </c>
      <c r="K7" s="128" t="s">
        <v>97</v>
      </c>
      <c r="L7" s="128" t="s">
        <v>96</v>
      </c>
      <c r="M7" s="128" t="s">
        <v>95</v>
      </c>
      <c r="N7" s="128" t="s">
        <v>94</v>
      </c>
      <c r="O7" s="128" t="s">
        <v>93</v>
      </c>
      <c r="P7" s="128" t="s">
        <v>92</v>
      </c>
      <c r="Q7" s="128" t="s">
        <v>91</v>
      </c>
      <c r="R7" s="127" t="s">
        <v>90</v>
      </c>
      <c r="S7" s="97"/>
    </row>
    <row r="8" spans="2:19" x14ac:dyDescent="0.2">
      <c r="B8" s="126"/>
      <c r="C8" s="125"/>
      <c r="D8" s="125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01"/>
    </row>
    <row r="9" spans="2:19" x14ac:dyDescent="0.2">
      <c r="B9" s="12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97"/>
    </row>
    <row r="10" spans="2:19" x14ac:dyDescent="0.2">
      <c r="B10" s="155" t="s">
        <v>12</v>
      </c>
      <c r="C10" s="111"/>
      <c r="D10" s="111"/>
      <c r="E10" s="116">
        <v>10663</v>
      </c>
      <c r="F10" s="116">
        <v>10483</v>
      </c>
      <c r="G10" s="116">
        <v>10261</v>
      </c>
      <c r="H10" s="116">
        <v>10210</v>
      </c>
      <c r="I10" s="116">
        <v>9944</v>
      </c>
      <c r="J10" s="201">
        <v>9842</v>
      </c>
      <c r="K10" s="201">
        <v>9961</v>
      </c>
      <c r="L10" s="201">
        <v>10070</v>
      </c>
      <c r="M10" s="201">
        <v>9764</v>
      </c>
      <c r="N10" s="116">
        <v>9540</v>
      </c>
      <c r="O10" s="120">
        <v>9236</v>
      </c>
      <c r="P10" s="120">
        <v>9158</v>
      </c>
      <c r="Q10" s="108" t="s">
        <v>47</v>
      </c>
      <c r="R10" s="108">
        <v>121</v>
      </c>
      <c r="S10" s="97"/>
    </row>
    <row r="11" spans="2:19" x14ac:dyDescent="0.2">
      <c r="B11" s="140" t="s">
        <v>89</v>
      </c>
      <c r="C11" s="111"/>
      <c r="D11" s="111"/>
      <c r="E11" s="111">
        <v>182</v>
      </c>
      <c r="F11" s="111">
        <v>179</v>
      </c>
      <c r="G11" s="111">
        <v>167</v>
      </c>
      <c r="H11" s="111">
        <v>168</v>
      </c>
      <c r="I11" s="111">
        <v>159</v>
      </c>
      <c r="J11" s="200">
        <v>157</v>
      </c>
      <c r="K11" s="200">
        <v>155</v>
      </c>
      <c r="L11" s="200">
        <v>162</v>
      </c>
      <c r="M11" s="200">
        <v>152</v>
      </c>
      <c r="N11" s="111">
        <v>164</v>
      </c>
      <c r="O11" s="110">
        <v>157</v>
      </c>
      <c r="P11" s="110">
        <v>155</v>
      </c>
      <c r="Q11" s="109" t="s">
        <v>47</v>
      </c>
      <c r="R11" s="108">
        <v>3</v>
      </c>
      <c r="S11" s="97"/>
    </row>
    <row r="12" spans="2:19" x14ac:dyDescent="0.2">
      <c r="B12" s="140" t="s">
        <v>88</v>
      </c>
      <c r="C12" s="111"/>
      <c r="D12" s="111"/>
      <c r="E12" s="111">
        <v>956</v>
      </c>
      <c r="F12" s="111">
        <v>907</v>
      </c>
      <c r="G12" s="111">
        <v>882</v>
      </c>
      <c r="H12" s="111">
        <v>893</v>
      </c>
      <c r="I12" s="111">
        <v>898</v>
      </c>
      <c r="J12" s="200">
        <v>866</v>
      </c>
      <c r="K12" s="200">
        <v>900</v>
      </c>
      <c r="L12" s="200">
        <v>908</v>
      </c>
      <c r="M12" s="200">
        <v>872</v>
      </c>
      <c r="N12" s="111">
        <v>860</v>
      </c>
      <c r="O12" s="110">
        <v>877</v>
      </c>
      <c r="P12" s="110">
        <v>860</v>
      </c>
      <c r="Q12" s="109" t="s">
        <v>47</v>
      </c>
      <c r="R12" s="108">
        <v>14</v>
      </c>
      <c r="S12" s="97"/>
    </row>
    <row r="13" spans="2:19" x14ac:dyDescent="0.2">
      <c r="B13" s="140" t="s">
        <v>87</v>
      </c>
      <c r="C13" s="111"/>
      <c r="D13" s="111"/>
      <c r="E13" s="111">
        <v>1059</v>
      </c>
      <c r="F13" s="111">
        <v>1062</v>
      </c>
      <c r="G13" s="111">
        <v>1019</v>
      </c>
      <c r="H13" s="111">
        <v>1031</v>
      </c>
      <c r="I13" s="111">
        <v>1022</v>
      </c>
      <c r="J13" s="200">
        <v>1005</v>
      </c>
      <c r="K13" s="200">
        <v>1004</v>
      </c>
      <c r="L13" s="200">
        <v>1001</v>
      </c>
      <c r="M13" s="200">
        <v>950</v>
      </c>
      <c r="N13" s="111">
        <v>947</v>
      </c>
      <c r="O13" s="110">
        <v>907</v>
      </c>
      <c r="P13" s="110">
        <v>876</v>
      </c>
      <c r="Q13" s="109" t="s">
        <v>47</v>
      </c>
      <c r="R13" s="108">
        <v>11</v>
      </c>
      <c r="S13" s="97"/>
    </row>
    <row r="14" spans="2:19" x14ac:dyDescent="0.2">
      <c r="B14" s="140" t="s">
        <v>86</v>
      </c>
      <c r="C14" s="111"/>
      <c r="D14" s="111"/>
      <c r="E14" s="111">
        <v>1831</v>
      </c>
      <c r="F14" s="111">
        <v>1838</v>
      </c>
      <c r="G14" s="111">
        <v>1839</v>
      </c>
      <c r="H14" s="111">
        <v>1804</v>
      </c>
      <c r="I14" s="111">
        <v>1755</v>
      </c>
      <c r="J14" s="200">
        <v>1762</v>
      </c>
      <c r="K14" s="200">
        <v>1730</v>
      </c>
      <c r="L14" s="200">
        <v>1747</v>
      </c>
      <c r="M14" s="200">
        <v>1691</v>
      </c>
      <c r="N14" s="111">
        <v>1634</v>
      </c>
      <c r="O14" s="110">
        <v>1582</v>
      </c>
      <c r="P14" s="110">
        <v>1555</v>
      </c>
      <c r="Q14" s="109" t="s">
        <v>47</v>
      </c>
      <c r="R14" s="108">
        <v>19</v>
      </c>
      <c r="S14" s="97"/>
    </row>
    <row r="15" spans="2:19" x14ac:dyDescent="0.2">
      <c r="B15" s="140" t="s">
        <v>85</v>
      </c>
      <c r="C15" s="111"/>
      <c r="D15" s="111"/>
      <c r="E15" s="111">
        <v>577</v>
      </c>
      <c r="F15" s="111">
        <v>576</v>
      </c>
      <c r="G15" s="111">
        <v>560</v>
      </c>
      <c r="H15" s="111">
        <v>550</v>
      </c>
      <c r="I15" s="111">
        <v>519</v>
      </c>
      <c r="J15" s="200">
        <v>528</v>
      </c>
      <c r="K15" s="200">
        <v>512</v>
      </c>
      <c r="L15" s="200">
        <v>516</v>
      </c>
      <c r="M15" s="200">
        <v>500</v>
      </c>
      <c r="N15" s="111">
        <v>474</v>
      </c>
      <c r="O15" s="110">
        <v>464</v>
      </c>
      <c r="P15" s="110">
        <v>476</v>
      </c>
      <c r="Q15" s="109" t="s">
        <v>47</v>
      </c>
      <c r="R15" s="108">
        <v>10</v>
      </c>
      <c r="S15" s="97"/>
    </row>
    <row r="16" spans="2:19" x14ac:dyDescent="0.2">
      <c r="B16" s="140" t="s">
        <v>84</v>
      </c>
      <c r="C16" s="111"/>
      <c r="D16" s="111"/>
      <c r="E16" s="111">
        <v>1058</v>
      </c>
      <c r="F16" s="111">
        <v>1015</v>
      </c>
      <c r="G16" s="111">
        <v>995</v>
      </c>
      <c r="H16" s="111">
        <v>993</v>
      </c>
      <c r="I16" s="111">
        <v>957</v>
      </c>
      <c r="J16" s="200">
        <v>963</v>
      </c>
      <c r="K16" s="200">
        <v>989</v>
      </c>
      <c r="L16" s="200">
        <v>985</v>
      </c>
      <c r="M16" s="200">
        <v>976</v>
      </c>
      <c r="N16" s="111">
        <v>1003</v>
      </c>
      <c r="O16" s="110">
        <v>958</v>
      </c>
      <c r="P16" s="110">
        <v>943</v>
      </c>
      <c r="Q16" s="109" t="s">
        <v>47</v>
      </c>
      <c r="R16" s="108">
        <v>10</v>
      </c>
      <c r="S16" s="97"/>
    </row>
    <row r="17" spans="2:19" x14ac:dyDescent="0.2">
      <c r="B17" s="140" t="s">
        <v>83</v>
      </c>
      <c r="C17" s="111"/>
      <c r="D17" s="111"/>
      <c r="E17" s="111">
        <v>490</v>
      </c>
      <c r="F17" s="111">
        <v>495</v>
      </c>
      <c r="G17" s="111">
        <v>487</v>
      </c>
      <c r="H17" s="111">
        <v>522</v>
      </c>
      <c r="I17" s="111">
        <v>507</v>
      </c>
      <c r="J17" s="200">
        <v>496</v>
      </c>
      <c r="K17" s="200">
        <v>506</v>
      </c>
      <c r="L17" s="200">
        <v>492</v>
      </c>
      <c r="M17" s="200">
        <v>466</v>
      </c>
      <c r="N17" s="111">
        <v>425</v>
      </c>
      <c r="O17" s="110">
        <v>385</v>
      </c>
      <c r="P17" s="110">
        <v>403</v>
      </c>
      <c r="Q17" s="109" t="s">
        <v>47</v>
      </c>
      <c r="R17" s="108">
        <v>8</v>
      </c>
      <c r="S17" s="97"/>
    </row>
    <row r="18" spans="2:19" x14ac:dyDescent="0.2">
      <c r="B18" s="140" t="s">
        <v>82</v>
      </c>
      <c r="C18" s="111"/>
      <c r="D18" s="111"/>
      <c r="E18" s="111">
        <v>695</v>
      </c>
      <c r="F18" s="111">
        <v>680</v>
      </c>
      <c r="G18" s="111">
        <v>635</v>
      </c>
      <c r="H18" s="111">
        <v>639</v>
      </c>
      <c r="I18" s="111">
        <v>630</v>
      </c>
      <c r="J18" s="200">
        <v>597</v>
      </c>
      <c r="K18" s="200">
        <v>608</v>
      </c>
      <c r="L18" s="200">
        <v>599</v>
      </c>
      <c r="M18" s="200">
        <v>577</v>
      </c>
      <c r="N18" s="111">
        <v>556</v>
      </c>
      <c r="O18" s="110">
        <v>514</v>
      </c>
      <c r="P18" s="110">
        <v>528</v>
      </c>
      <c r="Q18" s="109" t="s">
        <v>47</v>
      </c>
      <c r="R18" s="108">
        <v>12</v>
      </c>
      <c r="S18" s="97"/>
    </row>
    <row r="19" spans="2:19" x14ac:dyDescent="0.2">
      <c r="B19" s="140" t="s">
        <v>81</v>
      </c>
      <c r="C19" s="111"/>
      <c r="D19" s="111"/>
      <c r="E19" s="111">
        <v>3815</v>
      </c>
      <c r="F19" s="111">
        <v>3731</v>
      </c>
      <c r="G19" s="111">
        <v>3677</v>
      </c>
      <c r="H19" s="111">
        <v>3610</v>
      </c>
      <c r="I19" s="111">
        <v>3497</v>
      </c>
      <c r="J19" s="200">
        <v>3468</v>
      </c>
      <c r="K19" s="200">
        <v>3557</v>
      </c>
      <c r="L19" s="200">
        <v>3660</v>
      </c>
      <c r="M19" s="200">
        <v>3580</v>
      </c>
      <c r="N19" s="111">
        <v>3477</v>
      </c>
      <c r="O19" s="110">
        <v>3392</v>
      </c>
      <c r="P19" s="110">
        <v>3362</v>
      </c>
      <c r="Q19" s="109" t="s">
        <v>47</v>
      </c>
      <c r="R19" s="108">
        <v>34</v>
      </c>
      <c r="S19" s="97"/>
    </row>
    <row r="20" spans="2:19" x14ac:dyDescent="0.2">
      <c r="B20" s="164" t="s">
        <v>13</v>
      </c>
      <c r="C20" s="111"/>
      <c r="D20" s="111"/>
      <c r="E20" s="116">
        <v>31722</v>
      </c>
      <c r="F20" s="116">
        <v>31726</v>
      </c>
      <c r="G20" s="116">
        <v>31339</v>
      </c>
      <c r="H20" s="116">
        <v>31202</v>
      </c>
      <c r="I20" s="116">
        <v>30555</v>
      </c>
      <c r="J20" s="201">
        <v>30157</v>
      </c>
      <c r="K20" s="201">
        <v>30144</v>
      </c>
      <c r="L20" s="201">
        <v>30049</v>
      </c>
      <c r="M20" s="201">
        <v>29129</v>
      </c>
      <c r="N20" s="116">
        <v>28231</v>
      </c>
      <c r="O20" s="120">
        <v>27870</v>
      </c>
      <c r="P20" s="120">
        <v>27561</v>
      </c>
      <c r="Q20" s="108" t="s">
        <v>47</v>
      </c>
      <c r="R20" s="108">
        <v>228</v>
      </c>
      <c r="S20" s="97"/>
    </row>
    <row r="21" spans="2:19" x14ac:dyDescent="0.2">
      <c r="B21" s="140" t="s">
        <v>80</v>
      </c>
      <c r="C21" s="111"/>
      <c r="D21" s="111"/>
      <c r="E21" s="111">
        <v>3680</v>
      </c>
      <c r="F21" s="111">
        <v>3676</v>
      </c>
      <c r="G21" s="111">
        <v>3570</v>
      </c>
      <c r="H21" s="111">
        <v>3554</v>
      </c>
      <c r="I21" s="111">
        <v>3472</v>
      </c>
      <c r="J21" s="200">
        <v>3474</v>
      </c>
      <c r="K21" s="200">
        <v>3474</v>
      </c>
      <c r="L21" s="200">
        <v>3446</v>
      </c>
      <c r="M21" s="200">
        <v>3358</v>
      </c>
      <c r="N21" s="111">
        <v>3258</v>
      </c>
      <c r="O21" s="110">
        <v>3227</v>
      </c>
      <c r="P21" s="110">
        <v>3113</v>
      </c>
      <c r="Q21" s="109" t="s">
        <v>47</v>
      </c>
      <c r="R21" s="108">
        <v>24</v>
      </c>
      <c r="S21" s="97"/>
    </row>
    <row r="22" spans="2:19" x14ac:dyDescent="0.2">
      <c r="B22" s="140" t="s">
        <v>79</v>
      </c>
      <c r="C22" s="111"/>
      <c r="D22" s="111"/>
      <c r="E22" s="111">
        <v>1835</v>
      </c>
      <c r="F22" s="111">
        <v>1863</v>
      </c>
      <c r="G22" s="111">
        <v>1816</v>
      </c>
      <c r="H22" s="111">
        <v>1787</v>
      </c>
      <c r="I22" s="111">
        <v>1757</v>
      </c>
      <c r="J22" s="200">
        <v>1742</v>
      </c>
      <c r="K22" s="200">
        <v>1754</v>
      </c>
      <c r="L22" s="200">
        <v>1769</v>
      </c>
      <c r="M22" s="200">
        <v>1730</v>
      </c>
      <c r="N22" s="111">
        <v>1678</v>
      </c>
      <c r="O22" s="110">
        <v>1687</v>
      </c>
      <c r="P22" s="110">
        <v>1668</v>
      </c>
      <c r="Q22" s="109" t="s">
        <v>47</v>
      </c>
      <c r="R22" s="108">
        <v>15</v>
      </c>
      <c r="S22" s="97"/>
    </row>
    <row r="23" spans="2:19" x14ac:dyDescent="0.2">
      <c r="B23" s="140" t="s">
        <v>78</v>
      </c>
      <c r="C23" s="111"/>
      <c r="D23" s="111"/>
      <c r="E23" s="111">
        <v>3102</v>
      </c>
      <c r="F23" s="111">
        <v>3099</v>
      </c>
      <c r="G23" s="111">
        <v>3110</v>
      </c>
      <c r="H23" s="111">
        <v>3107</v>
      </c>
      <c r="I23" s="111">
        <v>3001</v>
      </c>
      <c r="J23" s="200">
        <v>3006</v>
      </c>
      <c r="K23" s="200">
        <v>3026</v>
      </c>
      <c r="L23" s="200">
        <v>2983</v>
      </c>
      <c r="M23" s="200">
        <v>2864</v>
      </c>
      <c r="N23" s="111">
        <v>2761</v>
      </c>
      <c r="O23" s="110">
        <v>2691</v>
      </c>
      <c r="P23" s="110">
        <v>2663</v>
      </c>
      <c r="Q23" s="109" t="s">
        <v>47</v>
      </c>
      <c r="R23" s="108">
        <v>32</v>
      </c>
      <c r="S23" s="97"/>
    </row>
    <row r="24" spans="2:19" x14ac:dyDescent="0.2">
      <c r="B24" s="140" t="s">
        <v>77</v>
      </c>
      <c r="C24" s="111"/>
      <c r="D24" s="111"/>
      <c r="E24" s="111">
        <v>4628</v>
      </c>
      <c r="F24" s="111">
        <v>4599</v>
      </c>
      <c r="G24" s="111">
        <v>4591</v>
      </c>
      <c r="H24" s="111">
        <v>4563</v>
      </c>
      <c r="I24" s="111">
        <v>4507</v>
      </c>
      <c r="J24" s="200">
        <v>4438</v>
      </c>
      <c r="K24" s="200">
        <v>4427</v>
      </c>
      <c r="L24" s="200">
        <v>4377</v>
      </c>
      <c r="M24" s="200">
        <v>4246</v>
      </c>
      <c r="N24" s="111">
        <v>4072</v>
      </c>
      <c r="O24" s="110">
        <v>3989</v>
      </c>
      <c r="P24" s="110">
        <v>3974</v>
      </c>
      <c r="Q24" s="109" t="s">
        <v>47</v>
      </c>
      <c r="R24" s="108">
        <v>30</v>
      </c>
      <c r="S24" s="97"/>
    </row>
    <row r="25" spans="2:19" x14ac:dyDescent="0.2">
      <c r="B25" s="140" t="s">
        <v>76</v>
      </c>
      <c r="C25" s="111"/>
      <c r="D25" s="111"/>
      <c r="E25" s="111">
        <v>903</v>
      </c>
      <c r="F25" s="111">
        <v>890</v>
      </c>
      <c r="G25" s="111">
        <v>849</v>
      </c>
      <c r="H25" s="111">
        <v>841</v>
      </c>
      <c r="I25" s="111">
        <v>786</v>
      </c>
      <c r="J25" s="200">
        <v>782</v>
      </c>
      <c r="K25" s="200">
        <v>799</v>
      </c>
      <c r="L25" s="200">
        <v>837</v>
      </c>
      <c r="M25" s="200">
        <v>773</v>
      </c>
      <c r="N25" s="111">
        <v>752</v>
      </c>
      <c r="O25" s="110">
        <v>744</v>
      </c>
      <c r="P25" s="110">
        <v>725</v>
      </c>
      <c r="Q25" s="109" t="s">
        <v>47</v>
      </c>
      <c r="R25" s="108">
        <v>13</v>
      </c>
      <c r="S25" s="97"/>
    </row>
    <row r="26" spans="2:19" x14ac:dyDescent="0.2">
      <c r="B26" s="140" t="s">
        <v>75</v>
      </c>
      <c r="C26" s="111"/>
      <c r="D26" s="111"/>
      <c r="E26" s="111">
        <v>3400</v>
      </c>
      <c r="F26" s="111">
        <v>3380</v>
      </c>
      <c r="G26" s="111">
        <v>3353</v>
      </c>
      <c r="H26" s="111">
        <v>3335</v>
      </c>
      <c r="I26" s="111">
        <v>3313</v>
      </c>
      <c r="J26" s="200">
        <v>3222</v>
      </c>
      <c r="K26" s="200">
        <v>3196</v>
      </c>
      <c r="L26" s="200">
        <v>3194</v>
      </c>
      <c r="M26" s="200">
        <v>3153</v>
      </c>
      <c r="N26" s="111">
        <v>3065</v>
      </c>
      <c r="O26" s="110">
        <v>3005</v>
      </c>
      <c r="P26" s="110">
        <v>3085</v>
      </c>
      <c r="Q26" s="109" t="s">
        <v>47</v>
      </c>
      <c r="R26" s="108">
        <v>20</v>
      </c>
      <c r="S26" s="97"/>
    </row>
    <row r="27" spans="2:19" x14ac:dyDescent="0.2">
      <c r="B27" s="140" t="s">
        <v>74</v>
      </c>
      <c r="C27" s="111"/>
      <c r="D27" s="111"/>
      <c r="E27" s="111">
        <v>4943</v>
      </c>
      <c r="F27" s="111">
        <v>4941</v>
      </c>
      <c r="G27" s="111">
        <v>4870</v>
      </c>
      <c r="H27" s="111">
        <v>4786</v>
      </c>
      <c r="I27" s="111">
        <v>4641</v>
      </c>
      <c r="J27" s="200">
        <v>4629</v>
      </c>
      <c r="K27" s="200">
        <v>4612</v>
      </c>
      <c r="L27" s="200">
        <v>4634</v>
      </c>
      <c r="M27" s="200">
        <v>4554</v>
      </c>
      <c r="N27" s="111">
        <v>4424</v>
      </c>
      <c r="O27" s="110">
        <v>4352</v>
      </c>
      <c r="P27" s="110">
        <v>4270</v>
      </c>
      <c r="Q27" s="109" t="s">
        <v>47</v>
      </c>
      <c r="R27" s="108">
        <v>33</v>
      </c>
      <c r="S27" s="97"/>
    </row>
    <row r="28" spans="2:19" x14ac:dyDescent="0.2">
      <c r="B28" s="140" t="s">
        <v>73</v>
      </c>
      <c r="C28" s="111"/>
      <c r="D28" s="111"/>
      <c r="E28" s="111">
        <v>1452</v>
      </c>
      <c r="F28" s="111">
        <v>1459</v>
      </c>
      <c r="G28" s="111">
        <v>1373</v>
      </c>
      <c r="H28" s="111">
        <v>1389</v>
      </c>
      <c r="I28" s="111">
        <v>1354</v>
      </c>
      <c r="J28" s="200">
        <v>1348</v>
      </c>
      <c r="K28" s="200">
        <v>1407</v>
      </c>
      <c r="L28" s="200">
        <v>1416</v>
      </c>
      <c r="M28" s="200">
        <v>1329</v>
      </c>
      <c r="N28" s="111">
        <v>1256</v>
      </c>
      <c r="O28" s="110">
        <v>1259</v>
      </c>
      <c r="P28" s="110">
        <v>1268</v>
      </c>
      <c r="Q28" s="109" t="s">
        <v>47</v>
      </c>
      <c r="R28" s="108">
        <v>10</v>
      </c>
      <c r="S28" s="97"/>
    </row>
    <row r="29" spans="2:19" x14ac:dyDescent="0.2">
      <c r="B29" s="140" t="s">
        <v>72</v>
      </c>
      <c r="C29" s="111"/>
      <c r="D29" s="111"/>
      <c r="E29" s="111">
        <v>6950</v>
      </c>
      <c r="F29" s="111">
        <v>6982</v>
      </c>
      <c r="G29" s="111">
        <v>6931</v>
      </c>
      <c r="H29" s="111">
        <v>6936</v>
      </c>
      <c r="I29" s="111">
        <v>6852</v>
      </c>
      <c r="J29" s="200">
        <v>6648</v>
      </c>
      <c r="K29" s="200">
        <v>6594</v>
      </c>
      <c r="L29" s="200">
        <v>6541</v>
      </c>
      <c r="M29" s="200">
        <v>6311</v>
      </c>
      <c r="N29" s="111">
        <v>6172</v>
      </c>
      <c r="O29" s="110">
        <v>6139</v>
      </c>
      <c r="P29" s="110">
        <v>6005</v>
      </c>
      <c r="Q29" s="109" t="s">
        <v>47</v>
      </c>
      <c r="R29" s="108">
        <v>42</v>
      </c>
      <c r="S29" s="97"/>
    </row>
    <row r="30" spans="2:19" x14ac:dyDescent="0.2">
      <c r="B30" s="140" t="s">
        <v>71</v>
      </c>
      <c r="C30" s="111"/>
      <c r="D30" s="111"/>
      <c r="E30" s="111">
        <v>829</v>
      </c>
      <c r="F30" s="111">
        <v>837</v>
      </c>
      <c r="G30" s="111">
        <v>876</v>
      </c>
      <c r="H30" s="111">
        <v>904</v>
      </c>
      <c r="I30" s="111">
        <v>872</v>
      </c>
      <c r="J30" s="200">
        <v>868</v>
      </c>
      <c r="K30" s="200">
        <v>855</v>
      </c>
      <c r="L30" s="200">
        <v>852</v>
      </c>
      <c r="M30" s="200">
        <v>811</v>
      </c>
      <c r="N30" s="111">
        <v>793</v>
      </c>
      <c r="O30" s="110">
        <v>777</v>
      </c>
      <c r="P30" s="110">
        <v>790</v>
      </c>
      <c r="Q30" s="109" t="s">
        <v>47</v>
      </c>
      <c r="R30" s="108">
        <v>9</v>
      </c>
      <c r="S30" s="97"/>
    </row>
    <row r="31" spans="2:19" x14ac:dyDescent="0.2">
      <c r="B31" s="156" t="s">
        <v>14</v>
      </c>
      <c r="C31" s="111"/>
      <c r="D31" s="111"/>
      <c r="E31" s="116">
        <v>15973</v>
      </c>
      <c r="F31" s="116">
        <v>15635</v>
      </c>
      <c r="G31" s="116">
        <v>15289</v>
      </c>
      <c r="H31" s="116">
        <v>15250</v>
      </c>
      <c r="I31" s="116">
        <v>15049</v>
      </c>
      <c r="J31" s="201">
        <v>14999</v>
      </c>
      <c r="K31" s="201">
        <v>15133</v>
      </c>
      <c r="L31" s="201">
        <v>15261</v>
      </c>
      <c r="M31" s="201">
        <v>14677</v>
      </c>
      <c r="N31" s="116">
        <v>14446</v>
      </c>
      <c r="O31" s="120">
        <v>14157</v>
      </c>
      <c r="P31" s="120">
        <v>14156</v>
      </c>
      <c r="Q31" s="108">
        <v>1</v>
      </c>
      <c r="R31" s="108">
        <v>138</v>
      </c>
      <c r="S31" s="97"/>
    </row>
    <row r="32" spans="2:19" x14ac:dyDescent="0.2">
      <c r="B32" s="165" t="s">
        <v>70</v>
      </c>
      <c r="C32" s="111"/>
      <c r="D32" s="111"/>
      <c r="E32" s="111">
        <v>2495</v>
      </c>
      <c r="F32" s="111">
        <v>2449</v>
      </c>
      <c r="G32" s="111">
        <v>2368</v>
      </c>
      <c r="H32" s="111">
        <v>2381</v>
      </c>
      <c r="I32" s="111">
        <v>2361</v>
      </c>
      <c r="J32" s="200">
        <v>2344</v>
      </c>
      <c r="K32" s="200">
        <v>2344</v>
      </c>
      <c r="L32" s="200">
        <v>2390</v>
      </c>
      <c r="M32" s="200">
        <v>2325</v>
      </c>
      <c r="N32" s="111">
        <v>2280</v>
      </c>
      <c r="O32" s="110">
        <v>2146</v>
      </c>
      <c r="P32" s="110">
        <v>2142</v>
      </c>
      <c r="Q32" s="109" t="s">
        <v>47</v>
      </c>
      <c r="R32" s="108">
        <v>18</v>
      </c>
      <c r="S32" s="97"/>
    </row>
    <row r="33" spans="2:19" x14ac:dyDescent="0.2">
      <c r="B33" s="166" t="s">
        <v>69</v>
      </c>
      <c r="C33" s="111"/>
      <c r="D33" s="111"/>
      <c r="E33" s="111">
        <v>664</v>
      </c>
      <c r="F33" s="111">
        <v>657</v>
      </c>
      <c r="G33" s="111">
        <v>666</v>
      </c>
      <c r="H33" s="111">
        <v>666</v>
      </c>
      <c r="I33" s="111">
        <v>644</v>
      </c>
      <c r="J33" s="200">
        <v>631</v>
      </c>
      <c r="K33" s="200">
        <v>627</v>
      </c>
      <c r="L33" s="200">
        <v>639</v>
      </c>
      <c r="M33" s="200">
        <v>597</v>
      </c>
      <c r="N33" s="111">
        <v>611</v>
      </c>
      <c r="O33" s="110">
        <v>594</v>
      </c>
      <c r="P33" s="110">
        <v>600</v>
      </c>
      <c r="Q33" s="109" t="s">
        <v>47</v>
      </c>
      <c r="R33" s="108">
        <v>6</v>
      </c>
      <c r="S33" s="97"/>
    </row>
    <row r="34" spans="2:19" x14ac:dyDescent="0.2">
      <c r="B34" s="157" t="s">
        <v>68</v>
      </c>
      <c r="C34" s="111"/>
      <c r="D34" s="111"/>
      <c r="E34" s="111">
        <v>570</v>
      </c>
      <c r="F34" s="111">
        <v>545</v>
      </c>
      <c r="G34" s="111">
        <v>524</v>
      </c>
      <c r="H34" s="111">
        <v>537</v>
      </c>
      <c r="I34" s="111">
        <v>515</v>
      </c>
      <c r="J34" s="200">
        <v>520</v>
      </c>
      <c r="K34" s="200">
        <v>536</v>
      </c>
      <c r="L34" s="200">
        <v>507</v>
      </c>
      <c r="M34" s="200">
        <v>501</v>
      </c>
      <c r="N34" s="111">
        <v>487</v>
      </c>
      <c r="O34" s="110">
        <v>506</v>
      </c>
      <c r="P34" s="110">
        <v>528</v>
      </c>
      <c r="Q34" s="109" t="s">
        <v>47</v>
      </c>
      <c r="R34" s="108">
        <v>6</v>
      </c>
      <c r="S34" s="97"/>
    </row>
    <row r="35" spans="2:19" x14ac:dyDescent="0.2">
      <c r="B35" s="157" t="s">
        <v>67</v>
      </c>
      <c r="C35" s="111"/>
      <c r="D35" s="111"/>
      <c r="E35" s="111">
        <v>490</v>
      </c>
      <c r="F35" s="111">
        <v>471</v>
      </c>
      <c r="G35" s="111">
        <v>455</v>
      </c>
      <c r="H35" s="111">
        <v>458</v>
      </c>
      <c r="I35" s="111">
        <v>461</v>
      </c>
      <c r="J35" s="200">
        <v>455</v>
      </c>
      <c r="K35" s="200">
        <v>477</v>
      </c>
      <c r="L35" s="200">
        <v>490</v>
      </c>
      <c r="M35" s="200">
        <v>470</v>
      </c>
      <c r="N35" s="111">
        <v>462</v>
      </c>
      <c r="O35" s="110">
        <v>470</v>
      </c>
      <c r="P35" s="110">
        <v>486</v>
      </c>
      <c r="Q35" s="109" t="s">
        <v>47</v>
      </c>
      <c r="R35" s="108">
        <v>7</v>
      </c>
      <c r="S35" s="97"/>
    </row>
    <row r="36" spans="2:19" x14ac:dyDescent="0.2">
      <c r="B36" s="157" t="s">
        <v>66</v>
      </c>
      <c r="C36" s="111"/>
      <c r="D36" s="111"/>
      <c r="E36" s="111">
        <v>1881</v>
      </c>
      <c r="F36" s="111">
        <v>1763</v>
      </c>
      <c r="G36" s="111">
        <v>1697</v>
      </c>
      <c r="H36" s="111">
        <v>1748</v>
      </c>
      <c r="I36" s="111">
        <v>1749</v>
      </c>
      <c r="J36" s="200">
        <v>1728</v>
      </c>
      <c r="K36" s="200">
        <v>1748</v>
      </c>
      <c r="L36" s="200">
        <v>1776</v>
      </c>
      <c r="M36" s="200">
        <v>1678</v>
      </c>
      <c r="N36" s="111">
        <v>1611</v>
      </c>
      <c r="O36" s="110">
        <v>1516</v>
      </c>
      <c r="P36" s="110">
        <v>1506</v>
      </c>
      <c r="Q36" s="109" t="s">
        <v>47</v>
      </c>
      <c r="R36" s="108">
        <v>15</v>
      </c>
      <c r="S36" s="97"/>
    </row>
    <row r="37" spans="2:19" x14ac:dyDescent="0.2">
      <c r="B37" s="157" t="s">
        <v>65</v>
      </c>
      <c r="C37" s="111"/>
      <c r="D37" s="111"/>
      <c r="E37" s="111">
        <v>4696</v>
      </c>
      <c r="F37" s="111">
        <v>4587</v>
      </c>
      <c r="G37" s="111">
        <v>4510</v>
      </c>
      <c r="H37" s="111">
        <v>4439</v>
      </c>
      <c r="I37" s="111">
        <v>4407</v>
      </c>
      <c r="J37" s="200">
        <v>4448</v>
      </c>
      <c r="K37" s="200">
        <v>4477</v>
      </c>
      <c r="L37" s="200">
        <v>4488</v>
      </c>
      <c r="M37" s="200">
        <v>4373</v>
      </c>
      <c r="N37" s="111">
        <v>4344</v>
      </c>
      <c r="O37" s="110">
        <v>4300</v>
      </c>
      <c r="P37" s="110">
        <v>4295</v>
      </c>
      <c r="Q37" s="109" t="s">
        <v>47</v>
      </c>
      <c r="R37" s="108">
        <v>29</v>
      </c>
      <c r="S37" s="97"/>
    </row>
    <row r="38" spans="2:19" x14ac:dyDescent="0.2">
      <c r="B38" s="166" t="s">
        <v>64</v>
      </c>
      <c r="C38" s="111"/>
      <c r="D38" s="111"/>
      <c r="E38" s="111">
        <v>1380</v>
      </c>
      <c r="F38" s="111">
        <v>1360</v>
      </c>
      <c r="G38" s="111">
        <v>1318</v>
      </c>
      <c r="H38" s="111">
        <v>1319</v>
      </c>
      <c r="I38" s="111">
        <v>1267</v>
      </c>
      <c r="J38" s="200">
        <v>1271</v>
      </c>
      <c r="K38" s="200">
        <v>1336</v>
      </c>
      <c r="L38" s="200">
        <v>1307</v>
      </c>
      <c r="M38" s="200">
        <v>1263</v>
      </c>
      <c r="N38" s="111">
        <v>1216</v>
      </c>
      <c r="O38" s="110">
        <v>1249</v>
      </c>
      <c r="P38" s="110">
        <v>1204</v>
      </c>
      <c r="Q38" s="109" t="s">
        <v>47</v>
      </c>
      <c r="R38" s="108">
        <v>14</v>
      </c>
      <c r="S38" s="97"/>
    </row>
    <row r="39" spans="2:19" x14ac:dyDescent="0.2">
      <c r="B39" s="157" t="s">
        <v>63</v>
      </c>
      <c r="C39" s="111"/>
      <c r="D39" s="111"/>
      <c r="E39" s="111">
        <v>914</v>
      </c>
      <c r="F39" s="111">
        <v>933</v>
      </c>
      <c r="G39" s="111">
        <v>932</v>
      </c>
      <c r="H39" s="111">
        <v>885</v>
      </c>
      <c r="I39" s="111">
        <v>875</v>
      </c>
      <c r="J39" s="200">
        <v>881</v>
      </c>
      <c r="K39" s="200">
        <v>861</v>
      </c>
      <c r="L39" s="200">
        <v>863</v>
      </c>
      <c r="M39" s="200">
        <v>823</v>
      </c>
      <c r="N39" s="111">
        <v>820</v>
      </c>
      <c r="O39" s="110">
        <v>802</v>
      </c>
      <c r="P39" s="110">
        <v>837</v>
      </c>
      <c r="Q39" s="109" t="s">
        <v>47</v>
      </c>
      <c r="R39" s="108">
        <v>9</v>
      </c>
      <c r="S39" s="97"/>
    </row>
    <row r="40" spans="2:19" x14ac:dyDescent="0.2">
      <c r="B40" s="157" t="s">
        <v>62</v>
      </c>
      <c r="C40" s="111"/>
      <c r="D40" s="111"/>
      <c r="E40" s="111">
        <v>1936</v>
      </c>
      <c r="F40" s="111">
        <v>1948</v>
      </c>
      <c r="G40" s="111">
        <v>1912</v>
      </c>
      <c r="H40" s="111">
        <v>1930</v>
      </c>
      <c r="I40" s="111">
        <v>1886</v>
      </c>
      <c r="J40" s="200">
        <v>1870</v>
      </c>
      <c r="K40" s="200">
        <v>1877</v>
      </c>
      <c r="L40" s="200">
        <v>1939</v>
      </c>
      <c r="M40" s="200">
        <v>1823</v>
      </c>
      <c r="N40" s="111">
        <v>1801</v>
      </c>
      <c r="O40" s="110">
        <v>1775</v>
      </c>
      <c r="P40" s="110">
        <v>1788</v>
      </c>
      <c r="Q40" s="109">
        <v>1</v>
      </c>
      <c r="R40" s="108">
        <v>23</v>
      </c>
      <c r="S40" s="97"/>
    </row>
    <row r="41" spans="2:19" x14ac:dyDescent="0.2">
      <c r="B41" s="166" t="s">
        <v>61</v>
      </c>
      <c r="C41" s="111"/>
      <c r="D41" s="111"/>
      <c r="E41" s="111">
        <v>947</v>
      </c>
      <c r="F41" s="111">
        <v>922</v>
      </c>
      <c r="G41" s="111">
        <v>907</v>
      </c>
      <c r="H41" s="111">
        <v>887</v>
      </c>
      <c r="I41" s="111">
        <v>884</v>
      </c>
      <c r="J41" s="200">
        <v>851</v>
      </c>
      <c r="K41" s="200">
        <v>850</v>
      </c>
      <c r="L41" s="200">
        <v>862</v>
      </c>
      <c r="M41" s="200">
        <v>824</v>
      </c>
      <c r="N41" s="111">
        <v>814</v>
      </c>
      <c r="O41" s="110">
        <v>799</v>
      </c>
      <c r="P41" s="110">
        <v>770</v>
      </c>
      <c r="Q41" s="109" t="s">
        <v>47</v>
      </c>
      <c r="R41" s="108">
        <v>11</v>
      </c>
      <c r="S41" s="97"/>
    </row>
    <row r="42" spans="2:19" x14ac:dyDescent="0.2">
      <c r="B42" s="156" t="s">
        <v>15</v>
      </c>
      <c r="C42" s="111"/>
      <c r="D42" s="111"/>
      <c r="E42" s="116">
        <f>SUM(E43:E55)</f>
        <v>15952</v>
      </c>
      <c r="F42" s="116">
        <v>15966</v>
      </c>
      <c r="G42" s="116">
        <v>15709</v>
      </c>
      <c r="H42" s="116">
        <v>15407</v>
      </c>
      <c r="I42" s="116">
        <v>15270</v>
      </c>
      <c r="J42" s="201">
        <v>15102</v>
      </c>
      <c r="K42" s="201">
        <v>15341</v>
      </c>
      <c r="L42" s="201">
        <v>15569</v>
      </c>
      <c r="M42" s="201">
        <v>15032</v>
      </c>
      <c r="N42" s="116">
        <v>14583</v>
      </c>
      <c r="O42" s="120">
        <v>14432</v>
      </c>
      <c r="P42" s="120">
        <v>14288</v>
      </c>
      <c r="Q42" s="108" t="s">
        <v>47</v>
      </c>
      <c r="R42" s="108">
        <v>161</v>
      </c>
      <c r="S42" s="97"/>
    </row>
    <row r="43" spans="2:19" x14ac:dyDescent="0.2">
      <c r="B43" s="157" t="s">
        <v>60</v>
      </c>
      <c r="C43" s="111"/>
      <c r="D43" s="111"/>
      <c r="E43" s="111">
        <v>207</v>
      </c>
      <c r="F43" s="111">
        <v>214</v>
      </c>
      <c r="G43" s="111">
        <v>207</v>
      </c>
      <c r="H43" s="111">
        <v>200</v>
      </c>
      <c r="I43" s="111">
        <v>196</v>
      </c>
      <c r="J43" s="200">
        <v>189</v>
      </c>
      <c r="K43" s="200">
        <v>208</v>
      </c>
      <c r="L43" s="200">
        <v>205</v>
      </c>
      <c r="M43" s="200">
        <v>202</v>
      </c>
      <c r="N43" s="111">
        <v>199</v>
      </c>
      <c r="O43" s="110">
        <v>194</v>
      </c>
      <c r="P43" s="110">
        <v>190</v>
      </c>
      <c r="Q43" s="109" t="s">
        <v>47</v>
      </c>
      <c r="R43" s="108">
        <v>6</v>
      </c>
      <c r="S43" s="97"/>
    </row>
    <row r="44" spans="2:19" x14ac:dyDescent="0.2">
      <c r="B44" s="157" t="s">
        <v>59</v>
      </c>
      <c r="C44" s="111"/>
      <c r="D44" s="111"/>
      <c r="E44" s="111">
        <v>2641</v>
      </c>
      <c r="F44" s="111">
        <v>2633</v>
      </c>
      <c r="G44" s="111">
        <v>2610</v>
      </c>
      <c r="H44" s="111">
        <v>2567</v>
      </c>
      <c r="I44" s="111">
        <v>2521</v>
      </c>
      <c r="J44" s="200">
        <v>2515</v>
      </c>
      <c r="K44" s="200">
        <v>2536</v>
      </c>
      <c r="L44" s="200">
        <v>2579</v>
      </c>
      <c r="M44" s="200">
        <v>2444</v>
      </c>
      <c r="N44" s="111">
        <v>2327</v>
      </c>
      <c r="O44" s="110">
        <v>2338</v>
      </c>
      <c r="P44" s="110">
        <v>2325</v>
      </c>
      <c r="Q44" s="109" t="s">
        <v>47</v>
      </c>
      <c r="R44" s="108">
        <v>22</v>
      </c>
      <c r="S44" s="97"/>
    </row>
    <row r="45" spans="2:19" x14ac:dyDescent="0.2">
      <c r="B45" s="157" t="s">
        <v>58</v>
      </c>
      <c r="C45" s="111"/>
      <c r="D45" s="111"/>
      <c r="E45" s="111">
        <v>487</v>
      </c>
      <c r="F45" s="111">
        <v>486</v>
      </c>
      <c r="G45" s="111">
        <v>484</v>
      </c>
      <c r="H45" s="111">
        <v>475</v>
      </c>
      <c r="I45" s="111">
        <v>454</v>
      </c>
      <c r="J45" s="200">
        <v>463</v>
      </c>
      <c r="K45" s="200">
        <v>482</v>
      </c>
      <c r="L45" s="200">
        <v>498</v>
      </c>
      <c r="M45" s="200">
        <v>481</v>
      </c>
      <c r="N45" s="111">
        <v>462</v>
      </c>
      <c r="O45" s="110">
        <v>425</v>
      </c>
      <c r="P45" s="110">
        <v>434</v>
      </c>
      <c r="Q45" s="109" t="s">
        <v>47</v>
      </c>
      <c r="R45" s="108">
        <v>9</v>
      </c>
      <c r="S45" s="97"/>
    </row>
    <row r="46" spans="2:19" x14ac:dyDescent="0.2">
      <c r="B46" s="157" t="s">
        <v>57</v>
      </c>
      <c r="C46" s="111"/>
      <c r="D46" s="111"/>
      <c r="E46" s="111">
        <v>241</v>
      </c>
      <c r="F46" s="111">
        <v>230</v>
      </c>
      <c r="G46" s="111">
        <v>215</v>
      </c>
      <c r="H46" s="111">
        <v>209</v>
      </c>
      <c r="I46" s="111">
        <v>201</v>
      </c>
      <c r="J46" s="200">
        <v>204</v>
      </c>
      <c r="K46" s="200">
        <v>206</v>
      </c>
      <c r="L46" s="200">
        <v>207</v>
      </c>
      <c r="M46" s="200">
        <v>200</v>
      </c>
      <c r="N46" s="111">
        <v>200</v>
      </c>
      <c r="O46" s="110">
        <v>214</v>
      </c>
      <c r="P46" s="110">
        <v>208</v>
      </c>
      <c r="Q46" s="109" t="s">
        <v>47</v>
      </c>
      <c r="R46" s="108">
        <v>5</v>
      </c>
      <c r="S46" s="97"/>
    </row>
    <row r="47" spans="2:19" x14ac:dyDescent="0.2">
      <c r="B47" s="157" t="s">
        <v>56</v>
      </c>
      <c r="C47" s="111"/>
      <c r="D47" s="111"/>
      <c r="E47" s="111">
        <v>1597</v>
      </c>
      <c r="F47" s="111">
        <v>1605</v>
      </c>
      <c r="G47" s="111">
        <v>1575</v>
      </c>
      <c r="H47" s="111">
        <v>1552</v>
      </c>
      <c r="I47" s="111">
        <v>1517</v>
      </c>
      <c r="J47" s="200">
        <v>1462</v>
      </c>
      <c r="K47" s="200">
        <v>1518</v>
      </c>
      <c r="L47" s="200">
        <v>1519</v>
      </c>
      <c r="M47" s="200">
        <v>1459</v>
      </c>
      <c r="N47" s="111">
        <v>1435</v>
      </c>
      <c r="O47" s="110">
        <v>1417</v>
      </c>
      <c r="P47" s="110">
        <v>1372</v>
      </c>
      <c r="Q47" s="109" t="s">
        <v>47</v>
      </c>
      <c r="R47" s="108">
        <v>13</v>
      </c>
      <c r="S47" s="97"/>
    </row>
    <row r="48" spans="2:19" x14ac:dyDescent="0.2">
      <c r="B48" s="157" t="s">
        <v>55</v>
      </c>
      <c r="C48" s="119"/>
      <c r="D48" s="117"/>
      <c r="E48" s="111">
        <v>4444</v>
      </c>
      <c r="F48" s="111">
        <v>4501</v>
      </c>
      <c r="G48" s="111">
        <v>4452</v>
      </c>
      <c r="H48" s="111">
        <v>4330</v>
      </c>
      <c r="I48" s="111">
        <v>4342</v>
      </c>
      <c r="J48" s="200">
        <v>4315</v>
      </c>
      <c r="K48" s="200">
        <v>4358</v>
      </c>
      <c r="L48" s="200">
        <v>4380</v>
      </c>
      <c r="M48" s="200">
        <v>4304</v>
      </c>
      <c r="N48" s="111">
        <v>4211</v>
      </c>
      <c r="O48" s="110">
        <v>4182</v>
      </c>
      <c r="P48" s="110">
        <v>4161</v>
      </c>
      <c r="Q48" s="109" t="s">
        <v>47</v>
      </c>
      <c r="R48" s="108">
        <v>32</v>
      </c>
      <c r="S48" s="113"/>
    </row>
    <row r="49" spans="2:19" x14ac:dyDescent="0.2">
      <c r="B49" s="157" t="s">
        <v>54</v>
      </c>
      <c r="C49" s="111"/>
      <c r="D49" s="111"/>
      <c r="E49" s="111">
        <v>846</v>
      </c>
      <c r="F49" s="111">
        <v>874</v>
      </c>
      <c r="G49" s="111">
        <v>884</v>
      </c>
      <c r="H49" s="111">
        <v>843</v>
      </c>
      <c r="I49" s="111">
        <v>848</v>
      </c>
      <c r="J49" s="200">
        <v>837</v>
      </c>
      <c r="K49" s="200">
        <v>836</v>
      </c>
      <c r="L49" s="200">
        <v>832</v>
      </c>
      <c r="M49" s="200">
        <v>793</v>
      </c>
      <c r="N49" s="111">
        <v>796</v>
      </c>
      <c r="O49" s="110">
        <v>781</v>
      </c>
      <c r="P49" s="110">
        <v>744</v>
      </c>
      <c r="Q49" s="109" t="s">
        <v>47</v>
      </c>
      <c r="R49" s="108">
        <v>10</v>
      </c>
      <c r="S49" s="97"/>
    </row>
    <row r="50" spans="2:19" x14ac:dyDescent="0.2">
      <c r="B50" s="157" t="s">
        <v>53</v>
      </c>
      <c r="C50" s="118"/>
      <c r="D50" s="117"/>
      <c r="E50" s="111">
        <v>747</v>
      </c>
      <c r="F50" s="111">
        <v>749</v>
      </c>
      <c r="G50" s="111">
        <v>727</v>
      </c>
      <c r="H50" s="111">
        <v>721</v>
      </c>
      <c r="I50" s="111">
        <v>712</v>
      </c>
      <c r="J50" s="200">
        <v>700</v>
      </c>
      <c r="K50" s="200">
        <v>715</v>
      </c>
      <c r="L50" s="200">
        <v>718</v>
      </c>
      <c r="M50" s="200">
        <v>686</v>
      </c>
      <c r="N50" s="111">
        <v>653</v>
      </c>
      <c r="O50" s="110">
        <v>646</v>
      </c>
      <c r="P50" s="110">
        <v>641</v>
      </c>
      <c r="Q50" s="109" t="s">
        <v>47</v>
      </c>
      <c r="R50" s="108">
        <v>13</v>
      </c>
      <c r="S50" s="113"/>
    </row>
    <row r="51" spans="2:19" x14ac:dyDescent="0.2">
      <c r="B51" s="157" t="s">
        <v>52</v>
      </c>
      <c r="C51" s="116"/>
      <c r="D51" s="115"/>
      <c r="E51" s="111">
        <v>268</v>
      </c>
      <c r="F51" s="111">
        <v>258</v>
      </c>
      <c r="G51" s="111">
        <v>251</v>
      </c>
      <c r="H51" s="111">
        <v>236</v>
      </c>
      <c r="I51" s="111">
        <v>235</v>
      </c>
      <c r="J51" s="200">
        <v>232</v>
      </c>
      <c r="K51" s="200">
        <v>231</v>
      </c>
      <c r="L51" s="200">
        <v>235</v>
      </c>
      <c r="M51" s="200">
        <v>234</v>
      </c>
      <c r="N51" s="111">
        <v>231</v>
      </c>
      <c r="O51" s="110">
        <v>239</v>
      </c>
      <c r="P51" s="110">
        <v>226</v>
      </c>
      <c r="Q51" s="109" t="s">
        <v>47</v>
      </c>
      <c r="R51" s="108">
        <v>3</v>
      </c>
      <c r="S51" s="97"/>
    </row>
    <row r="52" spans="2:19" x14ac:dyDescent="0.2">
      <c r="B52" s="157" t="s">
        <v>51</v>
      </c>
      <c r="C52" s="111"/>
      <c r="D52" s="111"/>
      <c r="E52" s="111">
        <v>182</v>
      </c>
      <c r="F52" s="111">
        <v>183</v>
      </c>
      <c r="G52" s="111">
        <v>181</v>
      </c>
      <c r="H52" s="111">
        <v>164</v>
      </c>
      <c r="I52" s="111">
        <v>172</v>
      </c>
      <c r="J52" s="200">
        <v>151</v>
      </c>
      <c r="K52" s="200">
        <v>159</v>
      </c>
      <c r="L52" s="200">
        <v>167</v>
      </c>
      <c r="M52" s="200">
        <v>156</v>
      </c>
      <c r="N52" s="111">
        <v>147</v>
      </c>
      <c r="O52" s="110">
        <v>148</v>
      </c>
      <c r="P52" s="110">
        <v>139</v>
      </c>
      <c r="Q52" s="109" t="s">
        <v>47</v>
      </c>
      <c r="R52" s="108">
        <v>2</v>
      </c>
      <c r="S52" s="97"/>
    </row>
    <row r="53" spans="2:19" x14ac:dyDescent="0.2">
      <c r="B53" s="157" t="s">
        <v>50</v>
      </c>
      <c r="C53" s="111"/>
      <c r="D53" s="114"/>
      <c r="E53" s="111">
        <v>1229</v>
      </c>
      <c r="F53" s="111">
        <v>1194</v>
      </c>
      <c r="G53" s="111">
        <v>1191</v>
      </c>
      <c r="H53" s="111">
        <v>1193</v>
      </c>
      <c r="I53" s="111">
        <v>1182</v>
      </c>
      <c r="J53" s="200">
        <v>1178</v>
      </c>
      <c r="K53" s="200">
        <v>1210</v>
      </c>
      <c r="L53" s="200">
        <v>1233</v>
      </c>
      <c r="M53" s="200">
        <v>1214</v>
      </c>
      <c r="N53" s="111">
        <v>1188</v>
      </c>
      <c r="O53" s="110">
        <v>1181</v>
      </c>
      <c r="P53" s="110">
        <v>1139</v>
      </c>
      <c r="Q53" s="109" t="s">
        <v>47</v>
      </c>
      <c r="R53" s="108">
        <v>12</v>
      </c>
      <c r="S53" s="113"/>
    </row>
    <row r="54" spans="2:19" x14ac:dyDescent="0.2">
      <c r="B54" s="157" t="s">
        <v>49</v>
      </c>
      <c r="C54" s="112"/>
      <c r="D54" s="112"/>
      <c r="E54" s="111">
        <v>2620</v>
      </c>
      <c r="F54" s="111">
        <v>2599</v>
      </c>
      <c r="G54" s="111">
        <v>2504</v>
      </c>
      <c r="H54" s="111">
        <v>2506</v>
      </c>
      <c r="I54" s="111">
        <v>2469</v>
      </c>
      <c r="J54" s="200">
        <v>2430</v>
      </c>
      <c r="K54" s="200">
        <v>2447</v>
      </c>
      <c r="L54" s="200">
        <v>2551</v>
      </c>
      <c r="M54" s="200">
        <v>2445</v>
      </c>
      <c r="N54" s="111">
        <v>2350</v>
      </c>
      <c r="O54" s="110">
        <v>2285</v>
      </c>
      <c r="P54" s="110">
        <v>2297</v>
      </c>
      <c r="Q54" s="109" t="s">
        <v>47</v>
      </c>
      <c r="R54" s="108">
        <v>24</v>
      </c>
      <c r="S54" s="97"/>
    </row>
    <row r="55" spans="2:19" x14ac:dyDescent="0.2">
      <c r="B55" s="157" t="s">
        <v>48</v>
      </c>
      <c r="C55" s="112"/>
      <c r="D55" s="112"/>
      <c r="E55" s="111">
        <v>443</v>
      </c>
      <c r="F55" s="111">
        <v>440</v>
      </c>
      <c r="G55" s="111">
        <v>428</v>
      </c>
      <c r="H55" s="111">
        <v>411</v>
      </c>
      <c r="I55" s="111">
        <v>421</v>
      </c>
      <c r="J55" s="200">
        <v>426</v>
      </c>
      <c r="K55" s="200">
        <v>435</v>
      </c>
      <c r="L55" s="200">
        <v>445</v>
      </c>
      <c r="M55" s="200">
        <v>414</v>
      </c>
      <c r="N55" s="111">
        <v>384</v>
      </c>
      <c r="O55" s="110">
        <v>382</v>
      </c>
      <c r="P55" s="110">
        <v>412</v>
      </c>
      <c r="Q55" s="109" t="s">
        <v>47</v>
      </c>
      <c r="R55" s="108">
        <v>10</v>
      </c>
    </row>
    <row r="56" spans="2:19" x14ac:dyDescent="0.2">
      <c r="B56" s="107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217"/>
      <c r="Q56" s="106"/>
      <c r="R56" s="106"/>
    </row>
    <row r="57" spans="2:19" x14ac:dyDescent="0.2">
      <c r="B57" s="107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217"/>
      <c r="Q57" s="106"/>
      <c r="R57" s="106"/>
    </row>
    <row r="58" spans="2:19" x14ac:dyDescent="0.2">
      <c r="B58" s="105" t="s">
        <v>24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9" x14ac:dyDescent="0.2">
      <c r="B59" s="100" t="s">
        <v>19</v>
      </c>
    </row>
    <row r="60" spans="2:19" x14ac:dyDescent="0.2">
      <c r="B60" s="103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1"/>
    </row>
    <row r="61" spans="2:19" x14ac:dyDescent="0.2">
      <c r="B61" s="100"/>
      <c r="S61" s="100"/>
    </row>
    <row r="62" spans="2:19" x14ac:dyDescent="0.2">
      <c r="B62" s="100"/>
      <c r="S62" s="100"/>
    </row>
    <row r="63" spans="2:19" x14ac:dyDescent="0.2">
      <c r="B63" s="100"/>
      <c r="S63" s="100"/>
    </row>
    <row r="73" spans="2:16" x14ac:dyDescent="0.2">
      <c r="B73" s="99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8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M26" sqref="M26"/>
    </sheetView>
  </sheetViews>
  <sheetFormatPr baseColWidth="10" defaultRowHeight="14.25" x14ac:dyDescent="0.2"/>
  <cols>
    <col min="1" max="1" width="0.625" style="1" customWidth="1"/>
    <col min="2" max="2" width="22.25" customWidth="1"/>
    <col min="3" max="3" width="7.25" style="32" hidden="1" customWidth="1"/>
    <col min="4" max="4" width="7.875" style="32" hidden="1" customWidth="1"/>
    <col min="5" max="5" width="13.75" style="32" customWidth="1"/>
    <col min="6" max="6" width="12.875" style="32" customWidth="1"/>
    <col min="7" max="7" width="13.875" style="32" customWidth="1"/>
    <col min="8" max="8" width="10.625" style="32" customWidth="1"/>
    <col min="9" max="9" width="12.375" style="32" customWidth="1"/>
    <col min="10" max="10" width="10.625" style="32" customWidth="1"/>
    <col min="11" max="11" width="13.375" style="32" customWidth="1"/>
    <col min="12" max="13" width="10.625" style="32" customWidth="1"/>
    <col min="14" max="14" width="0.875" customWidth="1"/>
  </cols>
  <sheetData>
    <row r="1" spans="2:17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2:17" ht="15.75" x14ac:dyDescent="0.25">
      <c r="B2" s="3" t="s">
        <v>119</v>
      </c>
      <c r="C2" s="4"/>
      <c r="D2" s="4"/>
      <c r="E2" s="5" t="s">
        <v>22</v>
      </c>
      <c r="G2" s="4"/>
      <c r="H2" s="5"/>
      <c r="I2" s="5"/>
      <c r="J2" s="5"/>
      <c r="N2" s="4"/>
    </row>
    <row r="3" spans="2:17" ht="15.75" x14ac:dyDescent="0.25">
      <c r="B3" s="6"/>
      <c r="C3" s="4"/>
      <c r="D3" s="4"/>
      <c r="E3" s="7"/>
      <c r="G3" s="4"/>
      <c r="H3" s="5"/>
      <c r="I3" s="5"/>
      <c r="J3" s="5"/>
      <c r="K3" s="4"/>
      <c r="L3" s="4"/>
      <c r="M3" s="4"/>
      <c r="N3" s="4"/>
    </row>
    <row r="4" spans="2:17" ht="15.75" x14ac:dyDescent="0.25">
      <c r="B4" s="6"/>
      <c r="C4" s="4"/>
      <c r="D4" s="4"/>
      <c r="E4" s="36" t="str">
        <f>Deckblatt!C6</f>
        <v>Stand: 28. Dezember 2018</v>
      </c>
      <c r="F4" s="4"/>
      <c r="G4" s="4"/>
      <c r="H4" s="5"/>
      <c r="I4" s="5"/>
      <c r="J4" s="5"/>
      <c r="K4" s="5"/>
      <c r="L4" s="5"/>
      <c r="M4" s="5"/>
      <c r="N4" s="4"/>
    </row>
    <row r="5" spans="2:17" x14ac:dyDescent="0.2">
      <c r="B5" s="9"/>
      <c r="C5" s="8"/>
      <c r="D5" s="8"/>
      <c r="E5" s="8"/>
      <c r="F5" s="8"/>
      <c r="G5" s="8"/>
      <c r="H5" s="8"/>
      <c r="I5" s="8"/>
      <c r="J5" s="8"/>
      <c r="K5" s="8"/>
      <c r="L5" s="2"/>
      <c r="M5" s="2"/>
      <c r="N5" s="1"/>
    </row>
    <row r="6" spans="2:17" s="1" customFormat="1" ht="6.75" customHeight="1" x14ac:dyDescent="0.2">
      <c r="B6" s="47"/>
      <c r="C6" s="48"/>
      <c r="D6" s="48"/>
      <c r="E6" s="45"/>
      <c r="F6" s="45"/>
      <c r="G6" s="45"/>
      <c r="H6" s="45"/>
      <c r="I6" s="45"/>
      <c r="J6" s="45"/>
      <c r="K6" s="160"/>
      <c r="L6" s="12"/>
      <c r="M6" s="12"/>
    </row>
    <row r="7" spans="2:17" s="1" customFormat="1" ht="17.25" customHeight="1" x14ac:dyDescent="0.2">
      <c r="B7" s="13"/>
      <c r="C7" s="14"/>
      <c r="D7" s="15"/>
      <c r="E7" s="222" t="s">
        <v>130</v>
      </c>
      <c r="F7" s="177" t="s">
        <v>25</v>
      </c>
      <c r="G7" s="177"/>
      <c r="H7" s="220" t="s">
        <v>123</v>
      </c>
      <c r="I7" s="220" t="s">
        <v>134</v>
      </c>
      <c r="J7" s="220" t="s">
        <v>124</v>
      </c>
      <c r="K7" s="220" t="s">
        <v>135</v>
      </c>
      <c r="L7" s="50"/>
      <c r="M7" s="50"/>
    </row>
    <row r="8" spans="2:17" s="1" customFormat="1" ht="50.25" customHeight="1" x14ac:dyDescent="0.2">
      <c r="B8" s="13"/>
      <c r="C8" s="15"/>
      <c r="D8" s="15"/>
      <c r="E8" s="223"/>
      <c r="F8" s="178" t="s">
        <v>128</v>
      </c>
      <c r="G8" s="178" t="s">
        <v>129</v>
      </c>
      <c r="H8" s="221"/>
      <c r="I8" s="221"/>
      <c r="J8" s="221"/>
      <c r="K8" s="221"/>
      <c r="L8" s="51"/>
      <c r="M8" s="52"/>
      <c r="N8"/>
    </row>
    <row r="9" spans="2:17" ht="6.75" customHeight="1" x14ac:dyDescent="0.2">
      <c r="B9" s="16"/>
      <c r="C9" s="17"/>
      <c r="D9" s="17"/>
      <c r="E9" s="18"/>
      <c r="F9" s="18"/>
      <c r="G9" s="18"/>
      <c r="H9" s="46"/>
      <c r="I9" s="46"/>
      <c r="J9" s="46"/>
      <c r="K9" s="18"/>
      <c r="L9" s="18"/>
      <c r="M9" s="18"/>
      <c r="N9" s="9"/>
    </row>
    <row r="10" spans="2:17" x14ac:dyDescent="0.2">
      <c r="B10" s="19"/>
      <c r="C10" s="20"/>
      <c r="D10" s="20"/>
      <c r="E10" s="39"/>
      <c r="F10" s="39"/>
      <c r="G10" s="41"/>
      <c r="H10" s="111"/>
      <c r="I10" s="40"/>
      <c r="J10" s="40"/>
      <c r="K10" s="39"/>
      <c r="L10" s="39"/>
      <c r="M10" s="39"/>
    </row>
    <row r="11" spans="2:17" x14ac:dyDescent="0.2">
      <c r="B11" s="29" t="s">
        <v>0</v>
      </c>
      <c r="C11" s="11"/>
      <c r="D11" s="11"/>
      <c r="E11" s="199">
        <v>15543</v>
      </c>
      <c r="F11" s="54">
        <f>E11/ALO4.1!E11*100</f>
        <v>8.0954389912342393</v>
      </c>
      <c r="G11" s="54">
        <f>E11/ALO4.1!H11*100</f>
        <v>8.8637335690456514</v>
      </c>
      <c r="H11" s="111">
        <f>E11-J11</f>
        <v>8924</v>
      </c>
      <c r="I11" s="54">
        <f>H11/ALO4.1!F11*100</f>
        <v>8.7043882836046542</v>
      </c>
      <c r="J11" s="182">
        <v>6619</v>
      </c>
      <c r="K11" s="54">
        <f>J11/ALO4.1!J11*100</f>
        <v>7.8869916471050852</v>
      </c>
      <c r="L11" s="54"/>
      <c r="M11" s="38"/>
      <c r="N11" s="12"/>
      <c r="P11" s="207"/>
      <c r="Q11" s="208"/>
    </row>
    <row r="12" spans="2:17" x14ac:dyDescent="0.2">
      <c r="B12" s="29" t="s">
        <v>1</v>
      </c>
      <c r="C12" s="11"/>
      <c r="D12" s="11"/>
      <c r="E12" s="199">
        <v>3922</v>
      </c>
      <c r="F12" s="54">
        <f>E12/ALO4.1!E12*100</f>
        <v>6.4603271343622852</v>
      </c>
      <c r="G12" s="54">
        <f>E12/ALO4.1!H12*100</f>
        <v>7.1032709095519255</v>
      </c>
      <c r="H12" s="111">
        <f t="shared" ref="H12:H30" si="0">E12-J12</f>
        <v>2175</v>
      </c>
      <c r="I12" s="54">
        <f>H12/ALO4.1!F12*100</f>
        <v>6.689631839571863</v>
      </c>
      <c r="J12" s="182">
        <v>1747</v>
      </c>
      <c r="K12" s="54">
        <f>J12/ALO4.1!J12*100</f>
        <v>6.6287232024283815</v>
      </c>
      <c r="L12" s="54"/>
      <c r="M12" s="38"/>
      <c r="N12" s="12"/>
      <c r="P12" s="209"/>
      <c r="Q12" s="191"/>
    </row>
    <row r="13" spans="2:17" x14ac:dyDescent="0.2">
      <c r="B13" s="29" t="s">
        <v>2</v>
      </c>
      <c r="C13" s="11"/>
      <c r="D13" s="11"/>
      <c r="E13" s="199">
        <v>30713</v>
      </c>
      <c r="F13" s="54">
        <f>E13/ALO4.1!E13*100</f>
        <v>9.803158025771074</v>
      </c>
      <c r="G13" s="54">
        <f>E13/ALO4.1!H13*100</f>
        <v>10.741440212639457</v>
      </c>
      <c r="H13" s="111">
        <f t="shared" si="0"/>
        <v>17121</v>
      </c>
      <c r="I13" s="54">
        <f>H13/ALO4.1!F13*100</f>
        <v>10.091954022988507</v>
      </c>
      <c r="J13" s="182">
        <v>13592</v>
      </c>
      <c r="K13" s="54">
        <f>J13/ALO4.1!J13*100</f>
        <v>10.092145026321846</v>
      </c>
      <c r="L13" s="54"/>
      <c r="M13" s="38"/>
      <c r="N13" s="12"/>
      <c r="P13" s="210"/>
      <c r="Q13" s="192"/>
    </row>
    <row r="14" spans="2:17" x14ac:dyDescent="0.2">
      <c r="B14" s="29" t="s">
        <v>3</v>
      </c>
      <c r="C14" s="11"/>
      <c r="D14" s="11"/>
      <c r="E14" s="199">
        <v>27232</v>
      </c>
      <c r="F14" s="54">
        <f>E14/ALO4.1!E14*100</f>
        <v>10.621236232019719</v>
      </c>
      <c r="G14" s="54">
        <f>E14/ALO4.1!H14*100</f>
        <v>11.680986226627947</v>
      </c>
      <c r="H14" s="111">
        <f t="shared" si="0"/>
        <v>14475</v>
      </c>
      <c r="I14" s="54">
        <f>H14/ALO4.1!F14*100</f>
        <v>10.12485573392089</v>
      </c>
      <c r="J14" s="182">
        <v>12757</v>
      </c>
      <c r="K14" s="54">
        <f>J14/ALO4.1!J14*100</f>
        <v>12.020956814262696</v>
      </c>
      <c r="L14" s="54"/>
      <c r="M14" s="38"/>
      <c r="N14" s="12"/>
      <c r="P14" s="210"/>
      <c r="Q14" s="192"/>
    </row>
    <row r="15" spans="2:17" x14ac:dyDescent="0.2">
      <c r="B15" s="29" t="s">
        <v>4</v>
      </c>
      <c r="C15" s="11"/>
      <c r="D15" s="11"/>
      <c r="E15" s="199">
        <v>30438</v>
      </c>
      <c r="F15" s="54">
        <f>E15/ALO4.1!E15*100</f>
        <v>10.138159823070158</v>
      </c>
      <c r="G15" s="54">
        <f>E15/ALO4.1!H15*100</f>
        <v>11.007800718230246</v>
      </c>
      <c r="H15" s="111">
        <f t="shared" si="0"/>
        <v>16707</v>
      </c>
      <c r="I15" s="54">
        <f>H15/ALO4.1!F15*100</f>
        <v>10.538832256762213</v>
      </c>
      <c r="J15" s="182">
        <v>13731</v>
      </c>
      <c r="K15" s="54">
        <f>J15/ALO4.1!J15*100</f>
        <v>10.272850377441776</v>
      </c>
      <c r="L15" s="54"/>
      <c r="M15" s="38"/>
      <c r="N15" s="12"/>
      <c r="P15" s="210"/>
      <c r="Q15" s="192"/>
    </row>
    <row r="16" spans="2:17" x14ac:dyDescent="0.2">
      <c r="B16" s="29" t="s">
        <v>5</v>
      </c>
      <c r="C16" s="11"/>
      <c r="D16" s="11"/>
      <c r="E16" s="199">
        <v>15609</v>
      </c>
      <c r="F16" s="54">
        <f>E16/ALO4.1!E16*100</f>
        <v>12.131975750038862</v>
      </c>
      <c r="G16" s="54">
        <f>E16/ALO4.1!H16*100</f>
        <v>13.334757165435052</v>
      </c>
      <c r="H16" s="111">
        <f t="shared" si="0"/>
        <v>8621</v>
      </c>
      <c r="I16" s="54">
        <f>H16/ALO4.1!F16*100</f>
        <v>12.064091799608171</v>
      </c>
      <c r="J16" s="182">
        <v>6988</v>
      </c>
      <c r="K16" s="54">
        <f>J16/ALO4.1!J16*100</f>
        <v>13.059241263315268</v>
      </c>
      <c r="L16" s="54"/>
      <c r="M16" s="38"/>
      <c r="N16" s="12"/>
      <c r="P16" s="210"/>
      <c r="Q16" s="192"/>
    </row>
    <row r="17" spans="2:17" x14ac:dyDescent="0.2">
      <c r="B17" s="29" t="s">
        <v>6</v>
      </c>
      <c r="C17" s="11"/>
      <c r="D17" s="11"/>
      <c r="E17" s="199">
        <v>9164</v>
      </c>
      <c r="F17" s="54">
        <f>E17/ALO4.1!E17*100</f>
        <v>9.1477170636267431</v>
      </c>
      <c r="G17" s="54">
        <f>E17/ALO4.1!H17*100</f>
        <v>10.068559374175969</v>
      </c>
      <c r="H17" s="111">
        <f t="shared" si="0"/>
        <v>5190</v>
      </c>
      <c r="I17" s="54">
        <f>H17/ALO4.1!F17*100</f>
        <v>9.4985358711566619</v>
      </c>
      <c r="J17" s="182">
        <v>3974</v>
      </c>
      <c r="K17" s="54">
        <f>J17/ALO4.1!J17*100</f>
        <v>9.3374060150375939</v>
      </c>
      <c r="L17" s="54"/>
      <c r="M17" s="38"/>
      <c r="N17" s="12"/>
      <c r="P17" s="209"/>
      <c r="Q17" s="191"/>
    </row>
    <row r="18" spans="2:17" x14ac:dyDescent="0.2">
      <c r="B18" s="29" t="s">
        <v>7</v>
      </c>
      <c r="C18" s="11"/>
      <c r="D18" s="11"/>
      <c r="E18" s="199">
        <v>7804</v>
      </c>
      <c r="F18" s="54">
        <f>E18/ALO4.1!E18*100</f>
        <v>8.4124742634773142</v>
      </c>
      <c r="G18" s="54">
        <f>E18/ALO4.1!H18*100</f>
        <v>9.1700645100642753</v>
      </c>
      <c r="H18" s="111">
        <f t="shared" si="0"/>
        <v>4192</v>
      </c>
      <c r="I18" s="54">
        <f>H18/ALO4.1!F18*100</f>
        <v>8.3113587247457232</v>
      </c>
      <c r="J18" s="182">
        <v>3612</v>
      </c>
      <c r="K18" s="54">
        <f>J18/ALO4.1!J18*100</f>
        <v>9.0715021222091057</v>
      </c>
      <c r="L18" s="54"/>
      <c r="M18" s="38"/>
      <c r="N18" s="12"/>
      <c r="P18" s="210"/>
      <c r="Q18" s="192"/>
    </row>
    <row r="19" spans="2:17" x14ac:dyDescent="0.2">
      <c r="B19" s="29" t="s">
        <v>8</v>
      </c>
      <c r="C19" s="11"/>
      <c r="D19" s="11"/>
      <c r="E19" s="199">
        <v>8203</v>
      </c>
      <c r="F19" s="54">
        <f>E19/ALO4.1!E19*100</f>
        <v>10.462342962821248</v>
      </c>
      <c r="G19" s="54">
        <f>E19/ALO4.1!H19*100</f>
        <v>11.51265929377421</v>
      </c>
      <c r="H19" s="111">
        <f t="shared" si="0"/>
        <v>4622</v>
      </c>
      <c r="I19" s="54">
        <f>H19/ALO4.1!F19*100</f>
        <v>10.792509223368981</v>
      </c>
      <c r="J19" s="182">
        <v>3581</v>
      </c>
      <c r="K19" s="54">
        <f>J19/ALO4.1!J19*100</f>
        <v>10.765068390199909</v>
      </c>
      <c r="L19" s="54"/>
      <c r="M19" s="38"/>
      <c r="N19" s="12"/>
      <c r="P19" s="210"/>
      <c r="Q19" s="192"/>
    </row>
    <row r="20" spans="2:17" x14ac:dyDescent="0.2">
      <c r="B20" s="29" t="s">
        <v>9</v>
      </c>
      <c r="C20" s="11"/>
      <c r="D20" s="11"/>
      <c r="E20" s="199">
        <v>5892</v>
      </c>
      <c r="F20" s="54">
        <f>E20/ALO4.1!E20*100</f>
        <v>6.9116801764284963</v>
      </c>
      <c r="G20" s="54">
        <f>E20/ALO4.1!H20*100</f>
        <v>7.5646111774448261</v>
      </c>
      <c r="H20" s="111">
        <f t="shared" si="0"/>
        <v>3163</v>
      </c>
      <c r="I20" s="54">
        <f>H20/ALO4.1!F20*100</f>
        <v>7.0824003582624275</v>
      </c>
      <c r="J20" s="182">
        <v>2729</v>
      </c>
      <c r="K20" s="54">
        <f>J20/ALO4.1!J20*100</f>
        <v>7.1698807209290099</v>
      </c>
      <c r="L20" s="54"/>
      <c r="M20" s="38"/>
      <c r="N20" s="12"/>
      <c r="P20" s="209"/>
      <c r="Q20" s="191"/>
    </row>
    <row r="21" spans="2:17" x14ac:dyDescent="0.2">
      <c r="B21" s="29" t="s">
        <v>10</v>
      </c>
      <c r="C21" s="11"/>
      <c r="D21" s="11"/>
      <c r="E21" s="199">
        <v>10733</v>
      </c>
      <c r="F21" s="54">
        <f>E21/ALO4.1!E21*100</f>
        <v>9.7287938942368708</v>
      </c>
      <c r="G21" s="54">
        <f>E21/ALO4.1!H21*100</f>
        <v>10.698870602777141</v>
      </c>
      <c r="H21" s="111">
        <f t="shared" si="0"/>
        <v>5939</v>
      </c>
      <c r="I21" s="54">
        <f>H21/ALO4.1!F21*100</f>
        <v>9.96309344069787</v>
      </c>
      <c r="J21" s="182">
        <v>4794</v>
      </c>
      <c r="K21" s="54">
        <f>J21/ALO4.1!J21*100</f>
        <v>10.111790761442734</v>
      </c>
      <c r="L21" s="54"/>
      <c r="M21" s="38"/>
      <c r="N21" s="12"/>
      <c r="P21" s="210"/>
      <c r="Q21" s="192"/>
    </row>
    <row r="22" spans="2:17" x14ac:dyDescent="0.2">
      <c r="B22" s="167" t="s">
        <v>11</v>
      </c>
      <c r="C22" s="25"/>
      <c r="D22" s="25"/>
      <c r="E22" s="198">
        <v>165253</v>
      </c>
      <c r="F22" s="186">
        <f>E22/ALO4.1!E22*100</f>
        <v>9.6177641097749635</v>
      </c>
      <c r="G22" s="186">
        <f>E22/ALO4.1!H22*100</f>
        <v>10.533874476742074</v>
      </c>
      <c r="H22" s="111">
        <f t="shared" si="0"/>
        <v>91129</v>
      </c>
      <c r="I22" s="186">
        <f>H22/ALO4.1!F22*100</f>
        <v>9.80078790036276</v>
      </c>
      <c r="J22" s="187">
        <f>SUM(J11:J21)</f>
        <v>74124</v>
      </c>
      <c r="K22" s="186">
        <f>J22/ALO4.1!J22*100</f>
        <v>10.025332480351436</v>
      </c>
      <c r="L22" s="54"/>
      <c r="M22" s="38"/>
      <c r="P22" s="210"/>
      <c r="Q22" s="192"/>
    </row>
    <row r="23" spans="2:17" x14ac:dyDescent="0.2">
      <c r="B23" s="29" t="s">
        <v>12</v>
      </c>
      <c r="C23" s="11"/>
      <c r="D23" s="11"/>
      <c r="E23" s="199">
        <v>9158</v>
      </c>
      <c r="F23" s="54">
        <f>E23/ALO4.1!E23*100</f>
        <v>5.3348712302592878</v>
      </c>
      <c r="G23" s="54">
        <f>E23/ALO4.1!H23*100</f>
        <v>5.8477963807261535</v>
      </c>
      <c r="H23" s="111">
        <f t="shared" si="0"/>
        <v>5087</v>
      </c>
      <c r="I23" s="54">
        <f>H23/ALO4.1!F23*100</f>
        <v>5.6221126853959902</v>
      </c>
      <c r="J23" s="182">
        <v>4071</v>
      </c>
      <c r="K23" s="54">
        <f>J23/ALO4.1!J23*100</f>
        <v>5.3532683735058582</v>
      </c>
      <c r="L23" s="54"/>
      <c r="M23" s="38"/>
      <c r="P23" s="210"/>
      <c r="Q23" s="192"/>
    </row>
    <row r="24" spans="2:17" x14ac:dyDescent="0.2">
      <c r="B24" s="29" t="s">
        <v>13</v>
      </c>
      <c r="C24" s="11"/>
      <c r="D24" s="11"/>
      <c r="E24" s="199">
        <v>27561</v>
      </c>
      <c r="F24" s="54">
        <f>E24/ALO4.1!E24*100</f>
        <v>8.450121259132759</v>
      </c>
      <c r="G24" s="54">
        <f>E24/ALO4.1!H24*100</f>
        <v>9.2168318122991426</v>
      </c>
      <c r="H24" s="111">
        <f t="shared" si="0"/>
        <v>15045</v>
      </c>
      <c r="I24" s="54">
        <f>H24/ALO4.1!F24*100</f>
        <v>8.6003864314541492</v>
      </c>
      <c r="J24" s="182">
        <v>12516</v>
      </c>
      <c r="K24" s="54">
        <f>J24/ALO4.1!J24*100</f>
        <v>8.8013164001518938</v>
      </c>
      <c r="L24" s="54"/>
      <c r="M24" s="38"/>
      <c r="P24" s="210"/>
      <c r="Q24" s="192"/>
    </row>
    <row r="25" spans="2:17" x14ac:dyDescent="0.2">
      <c r="B25" s="29" t="s">
        <v>14</v>
      </c>
      <c r="C25" s="11"/>
      <c r="D25" s="11"/>
      <c r="E25" s="199">
        <v>14156</v>
      </c>
      <c r="F25" s="54">
        <f>E25/ALO4.1!E25*100</f>
        <v>6.6963419883726978</v>
      </c>
      <c r="G25" s="54">
        <f>E25/ALO4.1!H25*100</f>
        <v>7.3662026798490956</v>
      </c>
      <c r="H25" s="111">
        <f t="shared" si="0"/>
        <v>7868</v>
      </c>
      <c r="I25" s="54">
        <f>H25/ALO4.1!F25*100</f>
        <v>6.9641260765274966</v>
      </c>
      <c r="J25" s="182">
        <v>6288</v>
      </c>
      <c r="K25" s="54">
        <f>J25/ALO4.1!J25*100</f>
        <v>6.8362687540769729</v>
      </c>
      <c r="L25" s="54"/>
      <c r="M25" s="38"/>
      <c r="P25" s="210"/>
      <c r="Q25" s="192"/>
    </row>
    <row r="26" spans="2:17" x14ac:dyDescent="0.2">
      <c r="B26" s="29" t="s">
        <v>15</v>
      </c>
      <c r="C26" s="11"/>
      <c r="D26" s="11"/>
      <c r="E26" s="199">
        <v>14288</v>
      </c>
      <c r="F26" s="54">
        <f>E26/ALO4.1!E26*100</f>
        <v>5.8611905338162966</v>
      </c>
      <c r="G26" s="54">
        <f>E26/ALO4.1!H26*100</f>
        <v>6.4515837717020759</v>
      </c>
      <c r="H26" s="111">
        <f t="shared" si="0"/>
        <v>7821</v>
      </c>
      <c r="I26" s="54">
        <f>H26/ALO4.1!F26*100</f>
        <v>6.0254237288135597</v>
      </c>
      <c r="J26" s="182">
        <v>6467</v>
      </c>
      <c r="K26" s="54">
        <f>J26/ALO4.1!J26*100</f>
        <v>6.0749243804835897</v>
      </c>
      <c r="L26" s="54"/>
      <c r="M26" s="38"/>
      <c r="P26" s="209"/>
      <c r="Q26" s="191"/>
    </row>
    <row r="27" spans="2:17" x14ac:dyDescent="0.2">
      <c r="B27" s="167" t="s">
        <v>16</v>
      </c>
      <c r="C27" s="25"/>
      <c r="D27" s="25"/>
      <c r="E27" s="198">
        <v>65163</v>
      </c>
      <c r="F27" s="186">
        <f>E27/ALO4.1!E27*100</f>
        <v>6.8376992138476975</v>
      </c>
      <c r="G27" s="186">
        <f>E27/ALO4.1!H27*100</f>
        <v>7.4962468723936606</v>
      </c>
      <c r="H27" s="111">
        <f t="shared" si="0"/>
        <v>35821</v>
      </c>
      <c r="I27" s="186">
        <f>H27/ALO4.1!F27*100</f>
        <v>7.0486722616318538</v>
      </c>
      <c r="J27" s="187">
        <f>SUM(J23:J26)</f>
        <v>29342</v>
      </c>
      <c r="K27" s="186">
        <f>J27/ALO4.1!J27*100</f>
        <v>7.041736363265473</v>
      </c>
      <c r="L27" s="54"/>
      <c r="M27" s="38"/>
      <c r="P27" s="209"/>
      <c r="Q27" s="191"/>
    </row>
    <row r="28" spans="2:17" ht="51.75" customHeight="1" x14ac:dyDescent="0.2">
      <c r="B28" s="168" t="s">
        <v>17</v>
      </c>
      <c r="C28" s="21"/>
      <c r="D28" s="22"/>
      <c r="E28" s="202">
        <v>230416</v>
      </c>
      <c r="F28" s="186">
        <f>E28/ALO4.1!E28*100</f>
        <v>8.625926221256865</v>
      </c>
      <c r="G28" s="186">
        <f>E28/ALO4.1!H28*100</f>
        <v>9.4508238544542937</v>
      </c>
      <c r="H28" s="111">
        <f t="shared" si="0"/>
        <v>126950</v>
      </c>
      <c r="I28" s="186">
        <f>H28/ALO4.1!F28*100</f>
        <v>8.8281845441749986</v>
      </c>
      <c r="J28" s="188">
        <f>J22+J27</f>
        <v>103466</v>
      </c>
      <c r="K28" s="186">
        <f>J28/ALO4.1!J28*100</f>
        <v>8.9499279445423827</v>
      </c>
      <c r="L28" s="54"/>
      <c r="M28" s="38"/>
    </row>
    <row r="29" spans="2:17" x14ac:dyDescent="0.2">
      <c r="B29" s="168" t="s">
        <v>18</v>
      </c>
      <c r="C29" s="24"/>
      <c r="D29" s="22"/>
      <c r="E29" s="202">
        <v>614753</v>
      </c>
      <c r="F29" s="54">
        <f>E29/ALO4.1!E29*100</f>
        <v>6.3641978427156864</v>
      </c>
      <c r="G29" s="54">
        <f>E29/ALO4.1!H29*100</f>
        <v>6.9762649276872102</v>
      </c>
      <c r="H29" s="111">
        <f t="shared" si="0"/>
        <v>337656</v>
      </c>
      <c r="I29" s="54">
        <f>H29/ALO4.1!F29*100</f>
        <v>6.5599211385792469</v>
      </c>
      <c r="J29" s="182">
        <v>277097</v>
      </c>
      <c r="K29" s="54">
        <f>J29/ALO4.1!J29*100</f>
        <v>6.5546350476416659</v>
      </c>
      <c r="L29" s="54"/>
      <c r="M29" s="38"/>
    </row>
    <row r="30" spans="2:17" x14ac:dyDescent="0.2">
      <c r="B30" s="169" t="s">
        <v>21</v>
      </c>
      <c r="C30" s="25"/>
      <c r="D30" s="26"/>
      <c r="E30" s="110">
        <v>384337</v>
      </c>
      <c r="F30" s="54">
        <f>E30/ALO4.1!E30*100</f>
        <v>5.4996823999488287</v>
      </c>
      <c r="G30" s="54">
        <f>E30/ALO4.1!H30*100</f>
        <v>6.0297492333322822</v>
      </c>
      <c r="H30" s="111">
        <f t="shared" si="0"/>
        <v>210706</v>
      </c>
      <c r="I30" s="54">
        <f>H30/ALO4.1!F30*100</f>
        <v>5.680556899792923</v>
      </c>
      <c r="J30" s="182">
        <f>J29-J28</f>
        <v>173631</v>
      </c>
      <c r="K30" s="54">
        <f>J30/ALO4.1!J30*100</f>
        <v>5.6530757692719673</v>
      </c>
      <c r="L30" s="54"/>
      <c r="M30" s="38"/>
    </row>
    <row r="31" spans="2:17" ht="6.75" customHeight="1" x14ac:dyDescent="0.2">
      <c r="B31" s="10"/>
      <c r="C31" s="11"/>
      <c r="D31" s="11"/>
      <c r="E31" s="12"/>
      <c r="F31" s="54"/>
      <c r="G31" s="12"/>
      <c r="H31" s="12"/>
      <c r="I31" s="12"/>
      <c r="J31" s="182"/>
      <c r="K31" s="12"/>
      <c r="L31" s="54"/>
      <c r="M31" s="12"/>
    </row>
    <row r="32" spans="2:17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4" x14ac:dyDescent="0.2">
      <c r="B33" s="29" t="s">
        <v>24</v>
      </c>
      <c r="C33" s="30"/>
      <c r="D33" s="30"/>
      <c r="E33" s="30"/>
      <c r="F33" s="31"/>
      <c r="H33" s="30"/>
      <c r="I33" s="30"/>
      <c r="J33" s="30"/>
      <c r="K33" s="30"/>
      <c r="L33" s="30"/>
      <c r="M33" s="30"/>
    </row>
    <row r="34" spans="2:14" x14ac:dyDescent="0.2">
      <c r="B34" s="33" t="s">
        <v>19</v>
      </c>
      <c r="L34" s="2"/>
      <c r="M34" s="2"/>
      <c r="N34" s="1"/>
    </row>
    <row r="35" spans="2:14" x14ac:dyDescent="0.2">
      <c r="B35" s="34"/>
      <c r="C35" s="8"/>
      <c r="D35" s="8"/>
      <c r="E35" s="8"/>
      <c r="F35" s="8"/>
      <c r="G35" s="8"/>
      <c r="H35" s="8"/>
      <c r="I35" s="8"/>
      <c r="J35" s="8"/>
      <c r="K35" s="8"/>
      <c r="L35" s="2"/>
      <c r="M35" s="2"/>
      <c r="N35" s="1"/>
    </row>
    <row r="36" spans="2:14" x14ac:dyDescent="0.2">
      <c r="B36" s="35"/>
    </row>
    <row r="37" spans="2:14" x14ac:dyDescent="0.2">
      <c r="B37" s="35"/>
    </row>
    <row r="38" spans="2:14" x14ac:dyDescent="0.2">
      <c r="B38" s="35"/>
    </row>
    <row r="39" spans="2:14" x14ac:dyDescent="0.2">
      <c r="E39" s="30"/>
    </row>
    <row r="48" spans="2:14" x14ac:dyDescent="0.2">
      <c r="B48" s="37"/>
      <c r="C48" s="2"/>
      <c r="D48" s="2"/>
      <c r="E48" s="2"/>
    </row>
  </sheetData>
  <mergeCells count="5">
    <mergeCell ref="K7:K8"/>
    <mergeCell ref="E7:E8"/>
    <mergeCell ref="H7:H8"/>
    <mergeCell ref="I7:I8"/>
    <mergeCell ref="J7:J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8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4.25" x14ac:dyDescent="0.2"/>
  <cols>
    <col min="1" max="1" width="0.625" style="1" customWidth="1"/>
    <col min="2" max="2" width="22.25" customWidth="1"/>
    <col min="3" max="3" width="7.25" style="32" hidden="1" customWidth="1"/>
    <col min="4" max="4" width="7.875" style="32" hidden="1" customWidth="1"/>
    <col min="5" max="5" width="16.75" style="32" customWidth="1"/>
    <col min="6" max="6" width="15.625" style="32" customWidth="1"/>
    <col min="7" max="7" width="15.25" style="32" customWidth="1"/>
    <col min="8" max="8" width="13.375" style="32" customWidth="1"/>
    <col min="9" max="9" width="13.875" style="32" customWidth="1"/>
    <col min="10" max="10" width="15.625" style="32" customWidth="1"/>
    <col min="11" max="12" width="10.625" style="32" customWidth="1"/>
    <col min="13" max="13" width="0.875" customWidth="1"/>
  </cols>
  <sheetData>
    <row r="1" spans="2:13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2:13" ht="15.75" x14ac:dyDescent="0.25">
      <c r="B2" s="3" t="s">
        <v>121</v>
      </c>
      <c r="C2" s="4"/>
      <c r="D2" s="4"/>
      <c r="E2" s="5" t="s">
        <v>30</v>
      </c>
      <c r="G2" s="4"/>
      <c r="H2" s="5"/>
      <c r="I2" s="5"/>
      <c r="J2" s="5"/>
      <c r="M2" s="4"/>
    </row>
    <row r="3" spans="2:13" ht="15.75" x14ac:dyDescent="0.25">
      <c r="B3" s="6"/>
      <c r="C3" s="4"/>
      <c r="D3" s="4"/>
      <c r="E3" s="7" t="s">
        <v>31</v>
      </c>
      <c r="G3" s="4"/>
      <c r="H3" s="5"/>
      <c r="I3" s="5"/>
      <c r="J3" s="5"/>
      <c r="K3" s="4"/>
      <c r="L3" s="4"/>
      <c r="M3" s="4"/>
    </row>
    <row r="4" spans="2:13" ht="15.75" x14ac:dyDescent="0.25">
      <c r="B4" s="6"/>
      <c r="C4" s="4"/>
      <c r="D4" s="4"/>
      <c r="E4" s="36" t="str">
        <f>Deckblatt!C6</f>
        <v>Stand: 28. Dezember 2018</v>
      </c>
      <c r="F4" s="4"/>
      <c r="G4" s="4"/>
      <c r="H4" s="5"/>
      <c r="I4" s="5"/>
      <c r="J4" s="5"/>
      <c r="K4" s="5"/>
      <c r="L4" s="5"/>
      <c r="M4" s="4"/>
    </row>
    <row r="5" spans="2:13" x14ac:dyDescent="0.2">
      <c r="B5" s="9"/>
      <c r="C5" s="8"/>
      <c r="D5" s="8"/>
      <c r="E5" s="8"/>
      <c r="F5" s="8"/>
      <c r="G5" s="8"/>
      <c r="H5" s="8"/>
      <c r="I5" s="8"/>
      <c r="J5" s="8"/>
      <c r="K5" s="2"/>
      <c r="L5" s="2"/>
      <c r="M5" s="1"/>
    </row>
    <row r="6" spans="2:13" s="1" customFormat="1" ht="6.75" customHeight="1" x14ac:dyDescent="0.2">
      <c r="B6" s="47"/>
      <c r="C6" s="48"/>
      <c r="D6" s="48"/>
      <c r="E6" s="45"/>
      <c r="F6" s="45"/>
      <c r="G6" s="45"/>
      <c r="H6" s="45"/>
      <c r="I6" s="45"/>
      <c r="J6" s="170"/>
      <c r="K6" s="12"/>
      <c r="L6" s="12"/>
    </row>
    <row r="7" spans="2:13" s="1" customFormat="1" ht="17.25" customHeight="1" x14ac:dyDescent="0.2">
      <c r="B7" s="13"/>
      <c r="C7" s="14"/>
      <c r="D7" s="15"/>
      <c r="E7" s="224" t="s">
        <v>29</v>
      </c>
      <c r="F7" s="225"/>
      <c r="G7" s="225"/>
      <c r="H7" s="224" t="s">
        <v>131</v>
      </c>
      <c r="I7" s="225" t="s">
        <v>28</v>
      </c>
      <c r="J7" s="225" t="s">
        <v>27</v>
      </c>
      <c r="K7" s="50"/>
      <c r="L7" s="50"/>
    </row>
    <row r="8" spans="2:13" s="1" customFormat="1" ht="50.25" customHeight="1" x14ac:dyDescent="0.2">
      <c r="B8" s="13"/>
      <c r="C8" s="15"/>
      <c r="D8" s="15"/>
      <c r="E8" s="176" t="s">
        <v>132</v>
      </c>
      <c r="F8" s="176" t="s">
        <v>26</v>
      </c>
      <c r="G8" s="176" t="s">
        <v>27</v>
      </c>
      <c r="H8" s="176" t="s">
        <v>132</v>
      </c>
      <c r="I8" s="176" t="s">
        <v>26</v>
      </c>
      <c r="J8" s="176" t="s">
        <v>27</v>
      </c>
      <c r="K8" s="55"/>
      <c r="L8" s="52"/>
      <c r="M8"/>
    </row>
    <row r="9" spans="2:13" ht="6.75" customHeight="1" x14ac:dyDescent="0.2">
      <c r="B9" s="16"/>
      <c r="C9" s="17"/>
      <c r="D9" s="17"/>
      <c r="E9" s="18"/>
      <c r="F9" s="18"/>
      <c r="G9" s="18"/>
      <c r="H9" s="46"/>
      <c r="I9" s="46"/>
      <c r="J9" s="46"/>
      <c r="K9" s="18"/>
      <c r="L9" s="18"/>
      <c r="M9" s="9"/>
    </row>
    <row r="10" spans="2:13" x14ac:dyDescent="0.2">
      <c r="B10" s="19"/>
      <c r="C10" s="20"/>
      <c r="D10" s="20"/>
      <c r="E10" s="39"/>
      <c r="F10" s="39"/>
      <c r="G10" s="41"/>
      <c r="H10" s="40"/>
      <c r="I10" s="40"/>
      <c r="J10" s="40"/>
      <c r="K10" s="39"/>
      <c r="L10" s="39"/>
    </row>
    <row r="11" spans="2:13" x14ac:dyDescent="0.2">
      <c r="B11" s="29" t="s">
        <v>0</v>
      </c>
      <c r="C11" s="11"/>
      <c r="D11" s="11"/>
      <c r="E11" s="38">
        <v>191997</v>
      </c>
      <c r="F11" s="38">
        <v>102523</v>
      </c>
      <c r="G11" s="38">
        <v>89474</v>
      </c>
      <c r="H11" s="38">
        <v>175355</v>
      </c>
      <c r="I11" s="38">
        <v>91432</v>
      </c>
      <c r="J11" s="38">
        <v>83923</v>
      </c>
      <c r="K11" s="38"/>
      <c r="L11" s="38"/>
      <c r="M11" s="12"/>
    </row>
    <row r="12" spans="2:13" x14ac:dyDescent="0.2">
      <c r="B12" s="29" t="s">
        <v>1</v>
      </c>
      <c r="C12" s="11"/>
      <c r="D12" s="11"/>
      <c r="E12" s="38">
        <v>60709</v>
      </c>
      <c r="F12" s="38">
        <v>32513</v>
      </c>
      <c r="G12" s="38">
        <v>28197</v>
      </c>
      <c r="H12" s="38">
        <v>55214</v>
      </c>
      <c r="I12" s="38">
        <v>28859</v>
      </c>
      <c r="J12" s="38">
        <v>26355</v>
      </c>
      <c r="K12" s="38"/>
      <c r="L12" s="38"/>
      <c r="M12" s="12"/>
    </row>
    <row r="13" spans="2:13" x14ac:dyDescent="0.2">
      <c r="B13" s="29" t="s">
        <v>2</v>
      </c>
      <c r="C13" s="11"/>
      <c r="D13" s="11"/>
      <c r="E13" s="38">
        <v>313297</v>
      </c>
      <c r="F13" s="38">
        <v>169650</v>
      </c>
      <c r="G13" s="38">
        <v>143647</v>
      </c>
      <c r="H13" s="38">
        <v>285930</v>
      </c>
      <c r="I13" s="38">
        <v>151251</v>
      </c>
      <c r="J13" s="38">
        <v>134679</v>
      </c>
      <c r="K13" s="38"/>
      <c r="L13" s="38"/>
      <c r="M13" s="12"/>
    </row>
    <row r="14" spans="2:13" x14ac:dyDescent="0.2">
      <c r="B14" s="29" t="s">
        <v>3</v>
      </c>
      <c r="C14" s="11"/>
      <c r="D14" s="11"/>
      <c r="E14" s="38">
        <v>256392</v>
      </c>
      <c r="F14" s="38">
        <v>142965</v>
      </c>
      <c r="G14" s="38">
        <v>113427</v>
      </c>
      <c r="H14" s="38">
        <v>233131</v>
      </c>
      <c r="I14" s="38">
        <v>127008</v>
      </c>
      <c r="J14" s="38">
        <v>106123</v>
      </c>
      <c r="K14" s="38"/>
      <c r="L14" s="38"/>
      <c r="M14" s="12"/>
    </row>
    <row r="15" spans="2:13" x14ac:dyDescent="0.2">
      <c r="B15" s="29" t="s">
        <v>4</v>
      </c>
      <c r="C15" s="11"/>
      <c r="D15" s="11"/>
      <c r="E15" s="38">
        <v>300232</v>
      </c>
      <c r="F15" s="38">
        <v>158528</v>
      </c>
      <c r="G15" s="38">
        <v>141704</v>
      </c>
      <c r="H15" s="38">
        <v>276513</v>
      </c>
      <c r="I15" s="38">
        <v>142850</v>
      </c>
      <c r="J15" s="38">
        <v>133663</v>
      </c>
      <c r="K15" s="38"/>
      <c r="L15" s="38"/>
      <c r="M15" s="12"/>
    </row>
    <row r="16" spans="2:13" x14ac:dyDescent="0.2">
      <c r="B16" s="29" t="s">
        <v>5</v>
      </c>
      <c r="C16" s="11"/>
      <c r="D16" s="11"/>
      <c r="E16" s="38">
        <v>128660</v>
      </c>
      <c r="F16" s="38">
        <v>71460</v>
      </c>
      <c r="G16" s="38">
        <v>57200</v>
      </c>
      <c r="H16" s="38">
        <v>117055</v>
      </c>
      <c r="I16" s="38">
        <v>63545</v>
      </c>
      <c r="J16" s="38">
        <v>53510</v>
      </c>
      <c r="K16" s="38"/>
      <c r="L16" s="38"/>
      <c r="M16" s="12"/>
    </row>
    <row r="17" spans="2:13" x14ac:dyDescent="0.2">
      <c r="B17" s="29" t="s">
        <v>6</v>
      </c>
      <c r="C17" s="11"/>
      <c r="D17" s="11"/>
      <c r="E17" s="38">
        <v>100178</v>
      </c>
      <c r="F17" s="38">
        <v>54640</v>
      </c>
      <c r="G17" s="38">
        <v>45538</v>
      </c>
      <c r="H17" s="38">
        <v>91016</v>
      </c>
      <c r="I17" s="38">
        <v>48456</v>
      </c>
      <c r="J17" s="38">
        <v>42560</v>
      </c>
      <c r="K17" s="38"/>
      <c r="L17" s="38"/>
      <c r="M17" s="12"/>
    </row>
    <row r="18" spans="2:13" x14ac:dyDescent="0.2">
      <c r="B18" s="29" t="s">
        <v>7</v>
      </c>
      <c r="C18" s="11"/>
      <c r="D18" s="11"/>
      <c r="E18" s="38">
        <v>92767</v>
      </c>
      <c r="F18" s="38">
        <v>50437</v>
      </c>
      <c r="G18" s="38">
        <v>42330</v>
      </c>
      <c r="H18" s="38">
        <v>85103</v>
      </c>
      <c r="I18" s="38">
        <v>45286</v>
      </c>
      <c r="J18" s="38">
        <v>39817</v>
      </c>
      <c r="K18" s="38"/>
      <c r="L18" s="38"/>
      <c r="M18" s="12"/>
    </row>
    <row r="19" spans="2:13" x14ac:dyDescent="0.2">
      <c r="B19" s="29" t="s">
        <v>8</v>
      </c>
      <c r="C19" s="11"/>
      <c r="D19" s="11"/>
      <c r="E19" s="38">
        <v>78405</v>
      </c>
      <c r="F19" s="38">
        <v>42826</v>
      </c>
      <c r="G19" s="38">
        <v>35579</v>
      </c>
      <c r="H19" s="38">
        <v>71252</v>
      </c>
      <c r="I19" s="38">
        <v>37987</v>
      </c>
      <c r="J19" s="38">
        <v>33265</v>
      </c>
      <c r="K19" s="38"/>
      <c r="L19" s="38"/>
      <c r="M19" s="12"/>
    </row>
    <row r="20" spans="2:13" x14ac:dyDescent="0.2">
      <c r="B20" s="29" t="s">
        <v>9</v>
      </c>
      <c r="C20" s="11"/>
      <c r="D20" s="11"/>
      <c r="E20" s="38">
        <v>85247</v>
      </c>
      <c r="F20" s="38">
        <v>44660</v>
      </c>
      <c r="G20" s="38">
        <v>40586</v>
      </c>
      <c r="H20" s="38">
        <v>77889</v>
      </c>
      <c r="I20" s="38">
        <v>39827</v>
      </c>
      <c r="J20" s="38">
        <v>38062</v>
      </c>
      <c r="K20" s="38"/>
      <c r="L20" s="38"/>
      <c r="M20" s="12"/>
    </row>
    <row r="21" spans="2:13" x14ac:dyDescent="0.2">
      <c r="B21" s="29" t="s">
        <v>10</v>
      </c>
      <c r="C21" s="11"/>
      <c r="D21" s="11"/>
      <c r="E21" s="38">
        <v>110322</v>
      </c>
      <c r="F21" s="38">
        <v>59610</v>
      </c>
      <c r="G21" s="38">
        <v>50712</v>
      </c>
      <c r="H21" s="38">
        <v>100319</v>
      </c>
      <c r="I21" s="38">
        <v>52909</v>
      </c>
      <c r="J21" s="38">
        <v>47410</v>
      </c>
      <c r="K21" s="38"/>
      <c r="L21" s="38"/>
      <c r="M21" s="12"/>
    </row>
    <row r="22" spans="2:13" x14ac:dyDescent="0.2">
      <c r="B22" s="167" t="s">
        <v>11</v>
      </c>
      <c r="C22" s="11"/>
      <c r="D22" s="11"/>
      <c r="E22" s="23">
        <v>1718206</v>
      </c>
      <c r="F22" s="23">
        <v>929813</v>
      </c>
      <c r="G22" s="23">
        <v>788393</v>
      </c>
      <c r="H22" s="23">
        <v>1568777</v>
      </c>
      <c r="I22" s="23">
        <v>829410</v>
      </c>
      <c r="J22" s="23">
        <v>739367</v>
      </c>
      <c r="K22" s="23"/>
      <c r="L22" s="23"/>
    </row>
    <row r="23" spans="2:13" x14ac:dyDescent="0.2">
      <c r="B23" s="29" t="s">
        <v>12</v>
      </c>
      <c r="C23" s="11"/>
      <c r="D23" s="11"/>
      <c r="E23" s="38">
        <v>171663</v>
      </c>
      <c r="F23" s="38">
        <v>90482</v>
      </c>
      <c r="G23" s="38">
        <v>81181</v>
      </c>
      <c r="H23" s="38">
        <v>156606</v>
      </c>
      <c r="I23" s="38">
        <v>80559</v>
      </c>
      <c r="J23" s="38">
        <v>76047</v>
      </c>
      <c r="K23" s="38"/>
      <c r="L23" s="38"/>
    </row>
    <row r="24" spans="2:13" x14ac:dyDescent="0.2">
      <c r="B24" s="29" t="s">
        <v>13</v>
      </c>
      <c r="C24" s="11"/>
      <c r="D24" s="11"/>
      <c r="E24" s="38">
        <v>326161</v>
      </c>
      <c r="F24" s="38">
        <v>174934</v>
      </c>
      <c r="G24" s="38">
        <v>151227</v>
      </c>
      <c r="H24" s="38">
        <v>299029</v>
      </c>
      <c r="I24" s="38">
        <v>156823</v>
      </c>
      <c r="J24" s="38">
        <v>142206</v>
      </c>
      <c r="K24" s="38"/>
      <c r="L24" s="38"/>
    </row>
    <row r="25" spans="2:13" x14ac:dyDescent="0.2">
      <c r="B25" s="29" t="s">
        <v>14</v>
      </c>
      <c r="C25" s="11"/>
      <c r="D25" s="11"/>
      <c r="E25" s="38">
        <v>211399</v>
      </c>
      <c r="F25" s="38">
        <v>112979</v>
      </c>
      <c r="G25" s="38">
        <v>98420</v>
      </c>
      <c r="H25" s="38">
        <v>192175</v>
      </c>
      <c r="I25" s="38">
        <v>100195</v>
      </c>
      <c r="J25" s="38">
        <v>91980</v>
      </c>
      <c r="K25" s="38"/>
      <c r="L25" s="38"/>
    </row>
    <row r="26" spans="2:13" x14ac:dyDescent="0.2">
      <c r="B26" s="29" t="s">
        <v>15</v>
      </c>
      <c r="C26" s="11"/>
      <c r="D26" s="11"/>
      <c r="E26" s="38">
        <v>243773</v>
      </c>
      <c r="F26" s="38">
        <v>129800</v>
      </c>
      <c r="G26" s="38">
        <v>113973</v>
      </c>
      <c r="H26" s="38">
        <v>221465</v>
      </c>
      <c r="I26" s="38">
        <v>115011</v>
      </c>
      <c r="J26" s="38">
        <v>106454</v>
      </c>
      <c r="K26" s="38"/>
      <c r="L26" s="38"/>
    </row>
    <row r="27" spans="2:13" x14ac:dyDescent="0.2">
      <c r="B27" s="167" t="s">
        <v>16</v>
      </c>
      <c r="C27" s="11"/>
      <c r="D27" s="11"/>
      <c r="E27" s="23">
        <v>952996</v>
      </c>
      <c r="F27" s="23">
        <v>508195</v>
      </c>
      <c r="G27" s="23">
        <v>444801</v>
      </c>
      <c r="H27" s="23">
        <v>869275</v>
      </c>
      <c r="I27" s="23">
        <v>452588</v>
      </c>
      <c r="J27" s="23">
        <v>416687</v>
      </c>
      <c r="K27" s="23"/>
      <c r="L27" s="23"/>
    </row>
    <row r="28" spans="2:13" ht="51.75" customHeight="1" x14ac:dyDescent="0.2">
      <c r="B28" s="168" t="s">
        <v>17</v>
      </c>
      <c r="C28" s="21"/>
      <c r="D28" s="22"/>
      <c r="E28" s="23">
        <v>2671203</v>
      </c>
      <c r="F28" s="23">
        <v>1438008</v>
      </c>
      <c r="G28" s="23">
        <v>1233195</v>
      </c>
      <c r="H28" s="23">
        <v>2438052</v>
      </c>
      <c r="I28" s="23">
        <v>1281998</v>
      </c>
      <c r="J28" s="23">
        <v>1156054</v>
      </c>
      <c r="K28" s="23"/>
      <c r="L28" s="23"/>
    </row>
    <row r="29" spans="2:13" x14ac:dyDescent="0.2">
      <c r="B29" s="168" t="s">
        <v>18</v>
      </c>
      <c r="C29" s="24"/>
      <c r="D29" s="22"/>
      <c r="E29" s="23">
        <v>9659552</v>
      </c>
      <c r="F29" s="23">
        <v>5147257</v>
      </c>
      <c r="G29" s="23">
        <v>4512294</v>
      </c>
      <c r="H29" s="23">
        <v>8812065</v>
      </c>
      <c r="I29" s="23">
        <v>4584567</v>
      </c>
      <c r="J29" s="23">
        <v>4227497</v>
      </c>
      <c r="K29" s="38"/>
      <c r="L29" s="38"/>
    </row>
    <row r="30" spans="2:13" x14ac:dyDescent="0.2">
      <c r="B30" s="169" t="s">
        <v>21</v>
      </c>
      <c r="C30" s="25"/>
      <c r="D30" s="26"/>
      <c r="E30" s="38">
        <v>6988349</v>
      </c>
      <c r="F30" s="38">
        <v>3709249</v>
      </c>
      <c r="G30" s="38">
        <v>3279100</v>
      </c>
      <c r="H30" s="38">
        <v>6374013</v>
      </c>
      <c r="I30" s="38">
        <v>3302569</v>
      </c>
      <c r="J30" s="38">
        <v>3071443</v>
      </c>
      <c r="K30" s="38"/>
      <c r="L30" s="38"/>
    </row>
    <row r="31" spans="2:13" ht="6.75" customHeight="1" x14ac:dyDescent="0.2">
      <c r="B31" s="10"/>
      <c r="C31" s="11"/>
      <c r="D31" s="11"/>
      <c r="E31" s="12"/>
      <c r="F31" s="12"/>
      <c r="G31" s="12"/>
      <c r="H31" s="12"/>
      <c r="I31" s="12"/>
      <c r="J31" s="12"/>
      <c r="K31" s="12"/>
      <c r="L31" s="12"/>
    </row>
    <row r="32" spans="2:13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2:13" x14ac:dyDescent="0.2">
      <c r="B33" s="29" t="s">
        <v>24</v>
      </c>
      <c r="C33" s="30"/>
      <c r="D33" s="30"/>
      <c r="E33" s="30"/>
      <c r="F33" s="31"/>
      <c r="H33" s="30"/>
      <c r="I33" s="30"/>
      <c r="J33" s="30"/>
      <c r="K33" s="30"/>
      <c r="L33" s="30"/>
    </row>
    <row r="34" spans="2:13" x14ac:dyDescent="0.2">
      <c r="B34" s="33" t="s">
        <v>19</v>
      </c>
    </row>
    <row r="35" spans="2:13" x14ac:dyDescent="0.2">
      <c r="B35" s="34"/>
      <c r="C35" s="8"/>
      <c r="D35" s="8"/>
      <c r="E35" s="8"/>
      <c r="F35" s="8"/>
      <c r="G35" s="8"/>
      <c r="H35" s="8"/>
      <c r="I35" s="8"/>
      <c r="J35" s="8"/>
      <c r="K35" s="2"/>
      <c r="L35" s="2"/>
      <c r="M35" s="1"/>
    </row>
    <row r="36" spans="2:13" x14ac:dyDescent="0.2">
      <c r="B36" s="35"/>
    </row>
    <row r="37" spans="2:13" x14ac:dyDescent="0.2">
      <c r="B37" s="35"/>
    </row>
    <row r="38" spans="2:13" x14ac:dyDescent="0.2">
      <c r="B38" s="35"/>
    </row>
    <row r="39" spans="2:13" x14ac:dyDescent="0.2">
      <c r="E39" s="30"/>
    </row>
    <row r="48" spans="2:13" x14ac:dyDescent="0.2">
      <c r="B48" s="37"/>
      <c r="C48" s="2"/>
      <c r="D48" s="2"/>
      <c r="E48" s="2"/>
    </row>
  </sheetData>
  <mergeCells count="2">
    <mergeCell ref="E7:G7"/>
    <mergeCell ref="H7:J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136</v>
      </c>
    </row>
    <row r="3" spans="1:5" x14ac:dyDescent="0.2">
      <c r="B3" t="s">
        <v>137</v>
      </c>
    </row>
    <row r="4" spans="1:5" x14ac:dyDescent="0.2">
      <c r="B4" t="s">
        <v>138</v>
      </c>
    </row>
    <row r="5" spans="1:5" x14ac:dyDescent="0.2">
      <c r="D5" t="s">
        <v>139</v>
      </c>
      <c r="E5" t="s">
        <v>139</v>
      </c>
    </row>
    <row r="6" spans="1:5" ht="28.5" x14ac:dyDescent="0.2">
      <c r="C6" t="s">
        <v>140</v>
      </c>
      <c r="D6" s="183" t="s">
        <v>141</v>
      </c>
      <c r="E6" s="183" t="s">
        <v>26</v>
      </c>
    </row>
    <row r="7" spans="1:5" ht="42.75" x14ac:dyDescent="0.2">
      <c r="C7" s="183" t="s">
        <v>142</v>
      </c>
    </row>
    <row r="8" spans="1:5" x14ac:dyDescent="0.2">
      <c r="B8" t="s">
        <v>143</v>
      </c>
      <c r="C8" t="s">
        <v>144</v>
      </c>
      <c r="D8">
        <v>1</v>
      </c>
      <c r="E8">
        <v>1</v>
      </c>
    </row>
    <row r="9" spans="1:5" x14ac:dyDescent="0.2">
      <c r="C9" t="s">
        <v>145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172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160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173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147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148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161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174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175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176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149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150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72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62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49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146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177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178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179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180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181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182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183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184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185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72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162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163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164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165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166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167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168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169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170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171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62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186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69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187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67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188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189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190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191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192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193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49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60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151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152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57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153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154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155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156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52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51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157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158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159</v>
      </c>
      <c r="D74">
        <v>417</v>
      </c>
      <c r="E74">
        <v>137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185" t="s">
        <v>569</v>
      </c>
      <c r="B2" s="180">
        <v>281108</v>
      </c>
      <c r="C2" s="180">
        <v>274327</v>
      </c>
    </row>
    <row r="3" spans="1:4" x14ac:dyDescent="0.2">
      <c r="A3" s="185" t="s">
        <v>570</v>
      </c>
      <c r="B3" s="180">
        <v>281489</v>
      </c>
      <c r="C3">
        <v>273982</v>
      </c>
    </row>
    <row r="4" spans="1:4" x14ac:dyDescent="0.2">
      <c r="A4" s="185" t="s">
        <v>571</v>
      </c>
      <c r="B4" s="180">
        <v>279198</v>
      </c>
      <c r="C4">
        <v>270563</v>
      </c>
    </row>
    <row r="5" spans="1:4" x14ac:dyDescent="0.2">
      <c r="A5" s="185" t="s">
        <v>572</v>
      </c>
      <c r="B5" s="180">
        <v>275658</v>
      </c>
      <c r="C5">
        <v>267367</v>
      </c>
    </row>
    <row r="6" spans="1:4" x14ac:dyDescent="0.2">
      <c r="A6" s="185" t="s">
        <v>99</v>
      </c>
      <c r="B6" s="180">
        <v>271927</v>
      </c>
      <c r="C6">
        <v>264370</v>
      </c>
    </row>
    <row r="7" spans="1:4" x14ac:dyDescent="0.2">
      <c r="A7" s="185" t="s">
        <v>573</v>
      </c>
      <c r="B7" s="180">
        <v>271243</v>
      </c>
      <c r="C7">
        <v>263343</v>
      </c>
    </row>
    <row r="8" spans="1:4" x14ac:dyDescent="0.2">
      <c r="A8" s="185" t="s">
        <v>574</v>
      </c>
      <c r="B8" s="180">
        <v>276292</v>
      </c>
      <c r="C8">
        <v>265972</v>
      </c>
    </row>
    <row r="9" spans="1:4" x14ac:dyDescent="0.2">
      <c r="A9" s="185" t="s">
        <v>575</v>
      </c>
      <c r="B9" s="180">
        <v>275850</v>
      </c>
      <c r="C9">
        <v>266073</v>
      </c>
    </row>
    <row r="10" spans="1:4" x14ac:dyDescent="0.2">
      <c r="A10" s="185" t="s">
        <v>576</v>
      </c>
      <c r="B10" s="180">
        <v>269340</v>
      </c>
      <c r="C10" s="108">
        <v>259469</v>
      </c>
      <c r="D10" s="23"/>
    </row>
    <row r="11" spans="1:4" x14ac:dyDescent="0.2">
      <c r="A11" s="185" t="s">
        <v>577</v>
      </c>
      <c r="B11" s="180">
        <v>264783</v>
      </c>
      <c r="C11" s="108">
        <v>253565</v>
      </c>
      <c r="D11" s="23"/>
    </row>
    <row r="12" spans="1:4" x14ac:dyDescent="0.2">
      <c r="A12" s="185" t="s">
        <v>578</v>
      </c>
      <c r="B12" s="180">
        <v>262191</v>
      </c>
    </row>
    <row r="13" spans="1:4" x14ac:dyDescent="0.2">
      <c r="A13" s="185" t="s">
        <v>579</v>
      </c>
      <c r="B13" s="180">
        <v>262501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ALO.1</vt:lpstr>
      <vt:lpstr>ALO.2</vt:lpstr>
      <vt:lpstr>ALO.3</vt:lpstr>
      <vt:lpstr>ALO3.1</vt:lpstr>
      <vt:lpstr>ALO4</vt:lpstr>
      <vt:lpstr>ALO4.1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taibi</cp:lastModifiedBy>
  <cp:lastPrinted>2017-08-02T05:22:40Z</cp:lastPrinted>
  <dcterms:created xsi:type="dcterms:W3CDTF">2017-02-23T09:56:25Z</dcterms:created>
  <dcterms:modified xsi:type="dcterms:W3CDTF">2019-01-09T15:12:28Z</dcterms:modified>
</cp:coreProperties>
</file>