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k\11_Arbeit und Soziales\Soziales\Sozialleistugen\"/>
    </mc:Choice>
  </mc:AlternateContent>
  <bookViews>
    <workbookView xWindow="0" yWindow="0" windowWidth="28800" windowHeight="12375" firstSheet="12" activeTab="19"/>
  </bookViews>
  <sheets>
    <sheet name="Deckblatt" sheetId="11" r:id="rId1"/>
    <sheet name="MiSi_1.1" sheetId="13" r:id="rId2"/>
    <sheet name="MiSi_1.2" sheetId="10" r:id="rId3"/>
    <sheet name="MiSi_2.1" sheetId="22" r:id="rId4"/>
    <sheet name="MiSi_2.2" sheetId="23" r:id="rId5"/>
    <sheet name="MiSi_3.1" sheetId="26" r:id="rId6"/>
    <sheet name="MiSi_3.2" sheetId="27" r:id="rId7"/>
    <sheet name="MiSi_3.3" sheetId="32" r:id="rId8"/>
    <sheet name="MiSi_3.4" sheetId="33" r:id="rId9"/>
    <sheet name="MiSi_4.1" sheetId="34" r:id="rId10"/>
    <sheet name="MiSi_4.2" sheetId="35" r:id="rId11"/>
    <sheet name="MiSi_4.3" sheetId="36" r:id="rId12"/>
    <sheet name="MiSi_4.4" sheetId="37" r:id="rId13"/>
    <sheet name="MiSi Leistung_5.1" sheetId="44" r:id="rId14"/>
    <sheet name="Bezugsdaten_1.1" sheetId="38" r:id="rId15"/>
    <sheet name="Bezugsdaten_1.2" sheetId="39" r:id="rId16"/>
    <sheet name="Bezugsdaten_3.1" sheetId="40" r:id="rId17"/>
    <sheet name="Bezugsdaten_3.2" sheetId="41" r:id="rId18"/>
    <sheet name="Bezugsdaten_4.1" sheetId="42" r:id="rId19"/>
    <sheet name="Bezugsdaten_4.2" sheetId="43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8" l="1"/>
  <c r="E4" i="39"/>
  <c r="E4" i="40"/>
  <c r="E4" i="41"/>
  <c r="E4" i="42"/>
  <c r="E4" i="43"/>
  <c r="E4" i="44"/>
  <c r="N11" i="37"/>
  <c r="O11" i="37"/>
  <c r="P11" i="37"/>
  <c r="N12" i="37"/>
  <c r="O12" i="37"/>
  <c r="P12" i="37"/>
  <c r="N13" i="37"/>
  <c r="O13" i="37"/>
  <c r="P13" i="37"/>
  <c r="N14" i="37"/>
  <c r="O14" i="37"/>
  <c r="P14" i="37"/>
  <c r="N15" i="37"/>
  <c r="O15" i="37"/>
  <c r="P15" i="37"/>
  <c r="N16" i="37"/>
  <c r="O16" i="37"/>
  <c r="P16" i="37"/>
  <c r="N17" i="37"/>
  <c r="O17" i="37"/>
  <c r="P17" i="37"/>
  <c r="N18" i="37"/>
  <c r="O18" i="37"/>
  <c r="P18" i="37"/>
  <c r="N19" i="37"/>
  <c r="O19" i="37"/>
  <c r="P19" i="37"/>
  <c r="N20" i="37"/>
  <c r="O20" i="37"/>
  <c r="P20" i="37"/>
  <c r="N21" i="37"/>
  <c r="O21" i="37"/>
  <c r="P21" i="37"/>
  <c r="N22" i="37"/>
  <c r="O22" i="37"/>
  <c r="P22" i="37"/>
  <c r="N23" i="37"/>
  <c r="O23" i="37"/>
  <c r="P23" i="37"/>
  <c r="N24" i="37"/>
  <c r="O24" i="37"/>
  <c r="P24" i="37"/>
  <c r="N25" i="37"/>
  <c r="O25" i="37"/>
  <c r="P25" i="37"/>
  <c r="N26" i="37"/>
  <c r="O26" i="37"/>
  <c r="P26" i="37"/>
  <c r="N27" i="37"/>
  <c r="O27" i="37"/>
  <c r="P27" i="37"/>
  <c r="N28" i="37"/>
  <c r="O28" i="37"/>
  <c r="P28" i="37"/>
  <c r="N29" i="37"/>
  <c r="O29" i="37"/>
  <c r="P29" i="37"/>
  <c r="N30" i="37"/>
  <c r="O30" i="37"/>
  <c r="P30" i="37"/>
  <c r="N31" i="37"/>
  <c r="O31" i="37"/>
  <c r="P31" i="37"/>
  <c r="N32" i="37"/>
  <c r="O32" i="37"/>
  <c r="P32" i="37"/>
  <c r="N33" i="37"/>
  <c r="O33" i="37"/>
  <c r="P33" i="37"/>
  <c r="N34" i="37"/>
  <c r="O34" i="37"/>
  <c r="P34" i="37"/>
  <c r="N35" i="37"/>
  <c r="O35" i="37"/>
  <c r="P35" i="37"/>
  <c r="N36" i="37"/>
  <c r="O36" i="37"/>
  <c r="P36" i="37"/>
  <c r="N37" i="37"/>
  <c r="O37" i="37"/>
  <c r="P37" i="37"/>
  <c r="N38" i="37"/>
  <c r="O38" i="37"/>
  <c r="P38" i="37"/>
  <c r="N39" i="37"/>
  <c r="O39" i="37"/>
  <c r="P39" i="37"/>
  <c r="O40" i="37"/>
  <c r="P40" i="37"/>
  <c r="N41" i="37"/>
  <c r="O41" i="37"/>
  <c r="P41" i="37"/>
  <c r="N42" i="37"/>
  <c r="O42" i="37"/>
  <c r="P42" i="37"/>
  <c r="N43" i="37"/>
  <c r="O43" i="37"/>
  <c r="P43" i="37"/>
  <c r="N44" i="37"/>
  <c r="O44" i="37"/>
  <c r="P44" i="37"/>
  <c r="N45" i="37"/>
  <c r="O45" i="37"/>
  <c r="P45" i="37"/>
  <c r="N46" i="37"/>
  <c r="O46" i="37"/>
  <c r="P46" i="37"/>
  <c r="N47" i="37"/>
  <c r="O47" i="37"/>
  <c r="P47" i="37"/>
  <c r="N48" i="37"/>
  <c r="O48" i="37"/>
  <c r="P48" i="37"/>
  <c r="N49" i="37"/>
  <c r="O49" i="37"/>
  <c r="P49" i="37"/>
  <c r="N50" i="37"/>
  <c r="O50" i="37"/>
  <c r="P50" i="37"/>
  <c r="N51" i="37"/>
  <c r="O51" i="37"/>
  <c r="P51" i="37"/>
  <c r="N52" i="37"/>
  <c r="O52" i="37"/>
  <c r="P52" i="37"/>
  <c r="N53" i="37"/>
  <c r="O53" i="37"/>
  <c r="P53" i="37"/>
  <c r="N54" i="37"/>
  <c r="O54" i="37"/>
  <c r="P54" i="37"/>
  <c r="N55" i="37"/>
  <c r="O55" i="37"/>
  <c r="P55" i="37"/>
  <c r="O10" i="37"/>
  <c r="P10" i="37"/>
  <c r="N10" i="37"/>
  <c r="N11" i="36"/>
  <c r="O11" i="36"/>
  <c r="P11" i="36"/>
  <c r="N12" i="36"/>
  <c r="O12" i="36"/>
  <c r="P12" i="36"/>
  <c r="N13" i="36"/>
  <c r="O13" i="36"/>
  <c r="P13" i="36"/>
  <c r="N14" i="36"/>
  <c r="O14" i="36"/>
  <c r="P14" i="36"/>
  <c r="N15" i="36"/>
  <c r="O15" i="36"/>
  <c r="P15" i="36"/>
  <c r="N16" i="36"/>
  <c r="O16" i="36"/>
  <c r="P16" i="36"/>
  <c r="N17" i="36"/>
  <c r="O17" i="36"/>
  <c r="P17" i="36"/>
  <c r="N18" i="36"/>
  <c r="O18" i="36"/>
  <c r="P18" i="36"/>
  <c r="N19" i="36"/>
  <c r="O19" i="36"/>
  <c r="P19" i="36"/>
  <c r="N20" i="36"/>
  <c r="O20" i="36"/>
  <c r="P20" i="36"/>
  <c r="N21" i="36"/>
  <c r="O21" i="36"/>
  <c r="P21" i="36"/>
  <c r="N22" i="36"/>
  <c r="O22" i="36"/>
  <c r="P22" i="36"/>
  <c r="N23" i="36"/>
  <c r="O23" i="36"/>
  <c r="P23" i="36"/>
  <c r="N24" i="36"/>
  <c r="O24" i="36"/>
  <c r="P24" i="36"/>
  <c r="N25" i="36"/>
  <c r="O25" i="36"/>
  <c r="P25" i="36"/>
  <c r="N26" i="36"/>
  <c r="O26" i="36"/>
  <c r="P26" i="36"/>
  <c r="N27" i="36"/>
  <c r="O27" i="36"/>
  <c r="P27" i="36"/>
  <c r="N28" i="36"/>
  <c r="O28" i="36"/>
  <c r="P28" i="36"/>
  <c r="N29" i="36"/>
  <c r="O29" i="36"/>
  <c r="P29" i="36"/>
  <c r="O10" i="36"/>
  <c r="P10" i="36"/>
  <c r="N10" i="36"/>
  <c r="N11" i="33"/>
  <c r="O11" i="33"/>
  <c r="P11" i="33"/>
  <c r="N12" i="33"/>
  <c r="O12" i="33"/>
  <c r="P12" i="33"/>
  <c r="N13" i="33"/>
  <c r="O13" i="33"/>
  <c r="P13" i="33"/>
  <c r="N14" i="33"/>
  <c r="O14" i="33"/>
  <c r="P14" i="33"/>
  <c r="N15" i="33"/>
  <c r="O15" i="33"/>
  <c r="P15" i="33"/>
  <c r="N16" i="33"/>
  <c r="O16" i="33"/>
  <c r="P16" i="33"/>
  <c r="N17" i="33"/>
  <c r="O17" i="33"/>
  <c r="P17" i="33"/>
  <c r="N18" i="33"/>
  <c r="O18" i="33"/>
  <c r="P18" i="33"/>
  <c r="N19" i="33"/>
  <c r="O19" i="33"/>
  <c r="P19" i="33"/>
  <c r="N20" i="33"/>
  <c r="O20" i="33"/>
  <c r="P20" i="33"/>
  <c r="N21" i="33"/>
  <c r="O21" i="33"/>
  <c r="P21" i="33"/>
  <c r="N22" i="33"/>
  <c r="O22" i="33"/>
  <c r="P22" i="33"/>
  <c r="N23" i="33"/>
  <c r="O23" i="33"/>
  <c r="P23" i="33"/>
  <c r="N24" i="33"/>
  <c r="O24" i="33"/>
  <c r="P24" i="33"/>
  <c r="N25" i="33"/>
  <c r="O25" i="33"/>
  <c r="P25" i="33"/>
  <c r="N26" i="33"/>
  <c r="O26" i="33"/>
  <c r="P26" i="33"/>
  <c r="N27" i="33"/>
  <c r="O27" i="33"/>
  <c r="P27" i="33"/>
  <c r="N28" i="33"/>
  <c r="O28" i="33"/>
  <c r="P28" i="33"/>
  <c r="N29" i="33"/>
  <c r="O29" i="33"/>
  <c r="P29" i="33"/>
  <c r="N30" i="33"/>
  <c r="O30" i="33"/>
  <c r="P30" i="33"/>
  <c r="N31" i="33"/>
  <c r="O31" i="33"/>
  <c r="P31" i="33"/>
  <c r="N32" i="33"/>
  <c r="O32" i="33"/>
  <c r="P32" i="33"/>
  <c r="N33" i="33"/>
  <c r="O33" i="33"/>
  <c r="P33" i="33"/>
  <c r="N34" i="33"/>
  <c r="O34" i="33"/>
  <c r="P34" i="33"/>
  <c r="N35" i="33"/>
  <c r="O35" i="33"/>
  <c r="P35" i="33"/>
  <c r="N36" i="33"/>
  <c r="O36" i="33"/>
  <c r="P36" i="33"/>
  <c r="N37" i="33"/>
  <c r="O37" i="33"/>
  <c r="P37" i="33"/>
  <c r="N38" i="33"/>
  <c r="O38" i="33"/>
  <c r="P38" i="33"/>
  <c r="N39" i="33"/>
  <c r="O39" i="33"/>
  <c r="P39" i="33"/>
  <c r="O40" i="33"/>
  <c r="P40" i="33"/>
  <c r="N41" i="33"/>
  <c r="O41" i="33"/>
  <c r="P41" i="33"/>
  <c r="N42" i="33"/>
  <c r="O42" i="33"/>
  <c r="P42" i="33"/>
  <c r="N43" i="33"/>
  <c r="O43" i="33"/>
  <c r="P43" i="33"/>
  <c r="N44" i="33"/>
  <c r="O44" i="33"/>
  <c r="P44" i="33"/>
  <c r="N45" i="33"/>
  <c r="O45" i="33"/>
  <c r="P45" i="33"/>
  <c r="N46" i="33"/>
  <c r="O46" i="33"/>
  <c r="P46" i="33"/>
  <c r="N47" i="33"/>
  <c r="O47" i="33"/>
  <c r="P47" i="33"/>
  <c r="N48" i="33"/>
  <c r="O48" i="33"/>
  <c r="P48" i="33"/>
  <c r="N49" i="33"/>
  <c r="O49" i="33"/>
  <c r="P49" i="33"/>
  <c r="N50" i="33"/>
  <c r="O50" i="33"/>
  <c r="P50" i="33"/>
  <c r="N51" i="33"/>
  <c r="O51" i="33"/>
  <c r="P51" i="33"/>
  <c r="N52" i="33"/>
  <c r="O52" i="33"/>
  <c r="P52" i="33"/>
  <c r="N53" i="33"/>
  <c r="O53" i="33"/>
  <c r="P53" i="33"/>
  <c r="N54" i="33"/>
  <c r="O54" i="33"/>
  <c r="P54" i="33"/>
  <c r="N55" i="33"/>
  <c r="O55" i="33"/>
  <c r="P55" i="33"/>
  <c r="O10" i="33"/>
  <c r="P10" i="33"/>
  <c r="N10" i="33"/>
  <c r="N11" i="32"/>
  <c r="O11" i="32"/>
  <c r="P11" i="32"/>
  <c r="N12" i="32"/>
  <c r="O12" i="32"/>
  <c r="P12" i="32"/>
  <c r="N13" i="32"/>
  <c r="O13" i="32"/>
  <c r="P13" i="32"/>
  <c r="N14" i="32"/>
  <c r="O14" i="32"/>
  <c r="P14" i="32"/>
  <c r="N15" i="32"/>
  <c r="O15" i="32"/>
  <c r="P15" i="32"/>
  <c r="N16" i="32"/>
  <c r="O16" i="32"/>
  <c r="P16" i="32"/>
  <c r="N17" i="32"/>
  <c r="O17" i="32"/>
  <c r="P17" i="32"/>
  <c r="N18" i="32"/>
  <c r="O18" i="32"/>
  <c r="P18" i="32"/>
  <c r="N19" i="32"/>
  <c r="O19" i="32"/>
  <c r="P19" i="32"/>
  <c r="N20" i="32"/>
  <c r="O20" i="32"/>
  <c r="P20" i="32"/>
  <c r="N21" i="32"/>
  <c r="O21" i="32"/>
  <c r="P21" i="32"/>
  <c r="N22" i="32"/>
  <c r="O22" i="32"/>
  <c r="P22" i="32"/>
  <c r="N23" i="32"/>
  <c r="O23" i="32"/>
  <c r="P23" i="32"/>
  <c r="N24" i="32"/>
  <c r="O24" i="32"/>
  <c r="P24" i="32"/>
  <c r="N25" i="32"/>
  <c r="O25" i="32"/>
  <c r="P25" i="32"/>
  <c r="N26" i="32"/>
  <c r="O26" i="32"/>
  <c r="P26" i="32"/>
  <c r="N27" i="32"/>
  <c r="O27" i="32"/>
  <c r="P27" i="32"/>
  <c r="N28" i="32"/>
  <c r="O28" i="32"/>
  <c r="P28" i="32"/>
  <c r="N29" i="32"/>
  <c r="O29" i="32"/>
  <c r="P29" i="32"/>
  <c r="O10" i="32"/>
  <c r="P10" i="32"/>
  <c r="N10" i="32"/>
  <c r="O29" i="42"/>
  <c r="P29" i="42"/>
  <c r="N29" i="42"/>
  <c r="O26" i="42"/>
  <c r="P26" i="42"/>
  <c r="O27" i="42"/>
  <c r="P27" i="42"/>
  <c r="N27" i="42"/>
  <c r="N26" i="42"/>
  <c r="O21" i="42"/>
  <c r="P21" i="42"/>
  <c r="N21" i="42"/>
  <c r="O29" i="40"/>
  <c r="P29" i="40"/>
  <c r="N29" i="40"/>
  <c r="O26" i="40"/>
  <c r="P26" i="40"/>
  <c r="O27" i="40"/>
  <c r="P27" i="40"/>
  <c r="N27" i="40"/>
  <c r="N26" i="40"/>
  <c r="O21" i="40"/>
  <c r="P21" i="40"/>
  <c r="N21" i="40"/>
  <c r="P29" i="34" l="1"/>
  <c r="O29" i="34"/>
  <c r="P26" i="34"/>
  <c r="P27" i="34"/>
  <c r="O27" i="34"/>
  <c r="O26" i="34"/>
  <c r="P21" i="34"/>
  <c r="O21" i="34"/>
  <c r="P29" i="26"/>
  <c r="O29" i="26"/>
  <c r="P26" i="26"/>
  <c r="P27" i="26" s="1"/>
  <c r="O27" i="26"/>
  <c r="O26" i="26"/>
  <c r="P21" i="26"/>
  <c r="O21" i="26"/>
  <c r="K13" i="44" l="1"/>
  <c r="L13" i="44"/>
  <c r="M13" i="44"/>
  <c r="K14" i="44"/>
  <c r="L14" i="44"/>
  <c r="M14" i="44"/>
  <c r="K15" i="44"/>
  <c r="L15" i="44"/>
  <c r="M15" i="44"/>
  <c r="K16" i="44"/>
  <c r="L16" i="44"/>
  <c r="M16" i="44"/>
  <c r="K17" i="44"/>
  <c r="L17" i="44"/>
  <c r="M17" i="44"/>
  <c r="K18" i="44"/>
  <c r="L18" i="44"/>
  <c r="M18" i="44"/>
  <c r="K19" i="44"/>
  <c r="L19" i="44"/>
  <c r="M19" i="44"/>
  <c r="K20" i="44"/>
  <c r="L20" i="44"/>
  <c r="M20" i="44"/>
  <c r="K21" i="44"/>
  <c r="L21" i="44"/>
  <c r="M21" i="44"/>
  <c r="K22" i="44"/>
  <c r="L22" i="44"/>
  <c r="M22" i="44"/>
  <c r="K23" i="44"/>
  <c r="L23" i="44"/>
  <c r="M23" i="44"/>
  <c r="K24" i="44"/>
  <c r="L24" i="44"/>
  <c r="M24" i="44"/>
  <c r="K25" i="44"/>
  <c r="L25" i="44"/>
  <c r="M25" i="44"/>
  <c r="K26" i="44"/>
  <c r="L26" i="44"/>
  <c r="M26" i="44"/>
  <c r="K27" i="44"/>
  <c r="L27" i="44"/>
  <c r="M27" i="44"/>
  <c r="K28" i="44"/>
  <c r="L28" i="44"/>
  <c r="M28" i="44"/>
  <c r="K29" i="44"/>
  <c r="L29" i="44"/>
  <c r="M29" i="44"/>
  <c r="K30" i="44"/>
  <c r="L30" i="44"/>
  <c r="M30" i="44"/>
  <c r="K31" i="44"/>
  <c r="L31" i="44"/>
  <c r="M31" i="44"/>
  <c r="K32" i="44"/>
  <c r="L32" i="44"/>
  <c r="M32" i="44"/>
  <c r="J32" i="44"/>
  <c r="J31" i="44"/>
  <c r="J30" i="44"/>
  <c r="J29" i="44"/>
  <c r="J28" i="44"/>
  <c r="J27" i="44"/>
  <c r="J26" i="44"/>
  <c r="J25" i="44"/>
  <c r="J24" i="44"/>
  <c r="J23" i="44"/>
  <c r="J22" i="44"/>
  <c r="J21" i="44"/>
  <c r="J20" i="44"/>
  <c r="J19" i="44"/>
  <c r="J18" i="44"/>
  <c r="J17" i="44"/>
  <c r="J16" i="44"/>
  <c r="J15" i="44"/>
  <c r="J14" i="44"/>
  <c r="J13" i="44"/>
  <c r="F32" i="44"/>
  <c r="G32" i="44"/>
  <c r="H32" i="44"/>
  <c r="I32" i="44"/>
  <c r="E32" i="44"/>
  <c r="F29" i="44"/>
  <c r="G29" i="44"/>
  <c r="H29" i="44"/>
  <c r="I29" i="44"/>
  <c r="F30" i="44"/>
  <c r="G30" i="44"/>
  <c r="H30" i="44"/>
  <c r="I30" i="44"/>
  <c r="E30" i="44"/>
  <c r="E29" i="44"/>
  <c r="F24" i="44"/>
  <c r="G24" i="44"/>
  <c r="H24" i="44"/>
  <c r="I24" i="44"/>
  <c r="E24" i="44"/>
  <c r="N11" i="23" l="1"/>
  <c r="O11" i="23"/>
  <c r="P11" i="23"/>
  <c r="N12" i="23"/>
  <c r="O12" i="23"/>
  <c r="P12" i="23"/>
  <c r="N13" i="23"/>
  <c r="O13" i="23"/>
  <c r="P13" i="23"/>
  <c r="N14" i="23"/>
  <c r="O14" i="23"/>
  <c r="P14" i="23"/>
  <c r="N15" i="23"/>
  <c r="O15" i="23"/>
  <c r="P15" i="23"/>
  <c r="N16" i="23"/>
  <c r="O16" i="23"/>
  <c r="P16" i="23"/>
  <c r="N17" i="23"/>
  <c r="O17" i="23"/>
  <c r="P17" i="23"/>
  <c r="N18" i="23"/>
  <c r="O18" i="23"/>
  <c r="P18" i="23"/>
  <c r="N19" i="23"/>
  <c r="O19" i="23"/>
  <c r="P19" i="23"/>
  <c r="N20" i="23"/>
  <c r="O20" i="23"/>
  <c r="P20" i="23"/>
  <c r="N21" i="23"/>
  <c r="O21" i="23"/>
  <c r="P21" i="23"/>
  <c r="N22" i="23"/>
  <c r="O22" i="23"/>
  <c r="P22" i="23"/>
  <c r="N23" i="23"/>
  <c r="O23" i="23"/>
  <c r="P23" i="23"/>
  <c r="N24" i="23"/>
  <c r="O24" i="23"/>
  <c r="P24" i="23"/>
  <c r="N25" i="23"/>
  <c r="O25" i="23"/>
  <c r="P25" i="23"/>
  <c r="N26" i="23"/>
  <c r="O26" i="23"/>
  <c r="P26" i="23"/>
  <c r="N27" i="23"/>
  <c r="O27" i="23"/>
  <c r="P27" i="23"/>
  <c r="N28" i="23"/>
  <c r="O28" i="23"/>
  <c r="P28" i="23"/>
  <c r="N29" i="23"/>
  <c r="O29" i="23"/>
  <c r="P29" i="23"/>
  <c r="N30" i="23"/>
  <c r="O30" i="23"/>
  <c r="P30" i="23"/>
  <c r="N31" i="23"/>
  <c r="O31" i="23"/>
  <c r="P31" i="23"/>
  <c r="N32" i="23"/>
  <c r="O32" i="23"/>
  <c r="P32" i="23"/>
  <c r="N33" i="23"/>
  <c r="O33" i="23"/>
  <c r="P33" i="23"/>
  <c r="N34" i="23"/>
  <c r="O34" i="23"/>
  <c r="P34" i="23"/>
  <c r="N35" i="23"/>
  <c r="O35" i="23"/>
  <c r="P35" i="23"/>
  <c r="N36" i="23"/>
  <c r="O36" i="23"/>
  <c r="P36" i="23"/>
  <c r="N37" i="23"/>
  <c r="O37" i="23"/>
  <c r="P37" i="23"/>
  <c r="N38" i="23"/>
  <c r="O38" i="23"/>
  <c r="P38" i="23"/>
  <c r="N39" i="23"/>
  <c r="O39" i="23"/>
  <c r="P39" i="23"/>
  <c r="N40" i="23"/>
  <c r="O40" i="23"/>
  <c r="P40" i="23"/>
  <c r="N41" i="23"/>
  <c r="O41" i="23"/>
  <c r="P41" i="23"/>
  <c r="N42" i="23"/>
  <c r="O42" i="23"/>
  <c r="P42" i="23"/>
  <c r="N43" i="23"/>
  <c r="O43" i="23"/>
  <c r="P43" i="23"/>
  <c r="N44" i="23"/>
  <c r="O44" i="23"/>
  <c r="P44" i="23"/>
  <c r="N45" i="23"/>
  <c r="O45" i="23"/>
  <c r="P45" i="23"/>
  <c r="N46" i="23"/>
  <c r="O46" i="23"/>
  <c r="P46" i="23"/>
  <c r="N47" i="23"/>
  <c r="O47" i="23"/>
  <c r="P47" i="23"/>
  <c r="N48" i="23"/>
  <c r="O48" i="23"/>
  <c r="P48" i="23"/>
  <c r="N49" i="23"/>
  <c r="O49" i="23"/>
  <c r="P49" i="23"/>
  <c r="N50" i="23"/>
  <c r="O50" i="23"/>
  <c r="P50" i="23"/>
  <c r="N51" i="23"/>
  <c r="O51" i="23"/>
  <c r="P51" i="23"/>
  <c r="N52" i="23"/>
  <c r="O52" i="23"/>
  <c r="P52" i="23"/>
  <c r="N53" i="23"/>
  <c r="O53" i="23"/>
  <c r="P53" i="23"/>
  <c r="N54" i="23"/>
  <c r="O54" i="23"/>
  <c r="P54" i="23"/>
  <c r="N55" i="23"/>
  <c r="O55" i="23"/>
  <c r="P55" i="23"/>
  <c r="O10" i="23"/>
  <c r="P10" i="23"/>
  <c r="N10" i="23"/>
  <c r="N11" i="22"/>
  <c r="O11" i="22"/>
  <c r="P11" i="22"/>
  <c r="N12" i="22"/>
  <c r="O12" i="22"/>
  <c r="P12" i="22"/>
  <c r="N13" i="22"/>
  <c r="O13" i="22"/>
  <c r="P13" i="22"/>
  <c r="N14" i="22"/>
  <c r="O14" i="22"/>
  <c r="P14" i="22"/>
  <c r="N15" i="22"/>
  <c r="O15" i="22"/>
  <c r="P15" i="22"/>
  <c r="N16" i="22"/>
  <c r="O16" i="22"/>
  <c r="P16" i="22"/>
  <c r="N17" i="22"/>
  <c r="O17" i="22"/>
  <c r="P17" i="22"/>
  <c r="N18" i="22"/>
  <c r="O18" i="22"/>
  <c r="P18" i="22"/>
  <c r="N19" i="22"/>
  <c r="O19" i="22"/>
  <c r="P19" i="22"/>
  <c r="N20" i="22"/>
  <c r="O20" i="22"/>
  <c r="P20" i="22"/>
  <c r="N21" i="22"/>
  <c r="O21" i="22"/>
  <c r="P21" i="22"/>
  <c r="N22" i="22"/>
  <c r="O22" i="22"/>
  <c r="P22" i="22"/>
  <c r="N23" i="22"/>
  <c r="O23" i="22"/>
  <c r="P23" i="22"/>
  <c r="N24" i="22"/>
  <c r="O24" i="22"/>
  <c r="P24" i="22"/>
  <c r="N25" i="22"/>
  <c r="O25" i="22"/>
  <c r="P25" i="22"/>
  <c r="N26" i="22"/>
  <c r="O26" i="22"/>
  <c r="P26" i="22"/>
  <c r="N27" i="22"/>
  <c r="O27" i="22"/>
  <c r="P27" i="22"/>
  <c r="N28" i="22"/>
  <c r="O28" i="22"/>
  <c r="P28" i="22"/>
  <c r="N29" i="22"/>
  <c r="O29" i="22"/>
  <c r="P29" i="22"/>
  <c r="O10" i="22"/>
  <c r="P10" i="22"/>
  <c r="N10" i="22"/>
  <c r="G28" i="42" l="1"/>
  <c r="F28" i="42"/>
  <c r="E28" i="42"/>
  <c r="M27" i="42"/>
  <c r="M29" i="42" s="1"/>
  <c r="L27" i="42"/>
  <c r="L29" i="42" s="1"/>
  <c r="K27" i="42"/>
  <c r="K29" i="42" s="1"/>
  <c r="J27" i="42"/>
  <c r="J29" i="42" s="1"/>
  <c r="I27" i="42"/>
  <c r="I29" i="42" s="1"/>
  <c r="M26" i="42"/>
  <c r="L26" i="42"/>
  <c r="K26" i="42"/>
  <c r="J26" i="42"/>
  <c r="I26" i="42"/>
  <c r="H26" i="42"/>
  <c r="G26" i="42"/>
  <c r="F26" i="42"/>
  <c r="E26" i="42"/>
  <c r="M21" i="42"/>
  <c r="L21" i="42"/>
  <c r="K21" i="42"/>
  <c r="J21" i="42"/>
  <c r="I21" i="42"/>
  <c r="H21" i="42"/>
  <c r="G21" i="42"/>
  <c r="F21" i="42"/>
  <c r="E21" i="42"/>
  <c r="H28" i="40"/>
  <c r="G28" i="40"/>
  <c r="F28" i="40"/>
  <c r="E28" i="40"/>
  <c r="M26" i="40"/>
  <c r="L26" i="40"/>
  <c r="L27" i="40" s="1"/>
  <c r="L29" i="40" s="1"/>
  <c r="K26" i="40"/>
  <c r="J26" i="40"/>
  <c r="J27" i="40" s="1"/>
  <c r="J29" i="40" s="1"/>
  <c r="I26" i="40"/>
  <c r="H26" i="40"/>
  <c r="G26" i="40"/>
  <c r="F26" i="40"/>
  <c r="E26" i="40"/>
  <c r="M21" i="40"/>
  <c r="M27" i="40" s="1"/>
  <c r="M29" i="40" s="1"/>
  <c r="L21" i="40"/>
  <c r="K21" i="40"/>
  <c r="K27" i="40" s="1"/>
  <c r="K29" i="40" s="1"/>
  <c r="J21" i="40"/>
  <c r="I21" i="40"/>
  <c r="I27" i="40" s="1"/>
  <c r="I29" i="40" s="1"/>
  <c r="H21" i="40"/>
  <c r="G21" i="40"/>
  <c r="F21" i="40"/>
  <c r="E21" i="40"/>
  <c r="M26" i="38"/>
  <c r="L26" i="38"/>
  <c r="K26" i="38"/>
  <c r="J26" i="38"/>
  <c r="I26" i="38"/>
  <c r="H26" i="38"/>
  <c r="G26" i="38"/>
  <c r="F26" i="38"/>
  <c r="E26" i="38"/>
  <c r="M21" i="38"/>
  <c r="L21" i="38"/>
  <c r="K21" i="38"/>
  <c r="J21" i="38"/>
  <c r="I21" i="38"/>
  <c r="H21" i="38"/>
  <c r="G21" i="38"/>
  <c r="F21" i="38"/>
  <c r="E21" i="38"/>
  <c r="F27" i="38" l="1"/>
  <c r="H27" i="38"/>
  <c r="J27" i="38"/>
  <c r="L27" i="38"/>
  <c r="E27" i="38"/>
  <c r="G27" i="38"/>
  <c r="I27" i="38"/>
  <c r="K27" i="38"/>
  <c r="M27" i="38"/>
  <c r="P29" i="13"/>
  <c r="P27" i="13"/>
  <c r="P26" i="13"/>
  <c r="P21" i="13"/>
  <c r="O29" i="13" l="1"/>
  <c r="O27" i="13"/>
  <c r="O26" i="13"/>
  <c r="O21" i="13"/>
</calcChain>
</file>

<file path=xl/sharedStrings.xml><?xml version="1.0" encoding="utf-8"?>
<sst xmlns="http://schemas.openxmlformats.org/spreadsheetml/2006/main" count="762" uniqueCount="126">
  <si>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</si>
  <si>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</si>
  <si>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</si>
  <si>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</si>
  <si>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</si>
  <si>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</si>
  <si>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</si>
  <si>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</si>
  <si>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</si>
  <si>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</si>
  <si>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</si>
  <si>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</si>
  <si>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</si>
  <si>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</si>
  <si>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</si>
  <si>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</si>
  <si>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</si>
  <si>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</si>
  <si>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</si>
  <si>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Quelle: Landesbetrieb für Information und Technik, NRW.</t>
  </si>
  <si>
    <t>Bearbeitung: Regionalstatistik Ruhr.</t>
  </si>
  <si>
    <t>Inhalt</t>
  </si>
  <si>
    <t>NRW ohne Metropole Ruhr</t>
  </si>
  <si>
    <t>Breckerfeld</t>
  </si>
  <si>
    <t>Ennepetal</t>
  </si>
  <si>
    <t>Gevelsberg</t>
  </si>
  <si>
    <t>Hattingen</t>
  </si>
  <si>
    <t>Herdecke</t>
  </si>
  <si>
    <t>Schwelm</t>
  </si>
  <si>
    <t>Sprockhövel</t>
  </si>
  <si>
    <t>Wetter</t>
  </si>
  <si>
    <t>Witten</t>
  </si>
  <si>
    <t>Castrop-Rauxel</t>
  </si>
  <si>
    <t>Datteln</t>
  </si>
  <si>
    <t>Dorsten</t>
  </si>
  <si>
    <t>Gladbeck</t>
  </si>
  <si>
    <t>Haltern am See</t>
  </si>
  <si>
    <t>Herten</t>
  </si>
  <si>
    <t>Marl</t>
  </si>
  <si>
    <t>Oer-Erkenschwick</t>
  </si>
  <si>
    <t>Recklinghausen</t>
  </si>
  <si>
    <t>Waltrop</t>
  </si>
  <si>
    <t>Bergkamen</t>
  </si>
  <si>
    <t>Bönen</t>
  </si>
  <si>
    <t>Fröndenberg</t>
  </si>
  <si>
    <t>Holzwickede</t>
  </si>
  <si>
    <t>Kamen</t>
  </si>
  <si>
    <t>Lünen</t>
  </si>
  <si>
    <t>Schwerte</t>
  </si>
  <si>
    <t>Selm</t>
  </si>
  <si>
    <t>Unna</t>
  </si>
  <si>
    <t>Werne</t>
  </si>
  <si>
    <t>Alpen</t>
  </si>
  <si>
    <t>Dinslaken</t>
  </si>
  <si>
    <t>Hamminkeln</t>
  </si>
  <si>
    <t>Hünxe</t>
  </si>
  <si>
    <t>Kamp-Lintfort</t>
  </si>
  <si>
    <t>Moers</t>
  </si>
  <si>
    <t>Neukirchen-Vluyn</t>
  </si>
  <si>
    <t>Rheinberg</t>
  </si>
  <si>
    <t>Schermbeck</t>
  </si>
  <si>
    <t>Sonsbeck</t>
  </si>
  <si>
    <t>Voerde</t>
  </si>
  <si>
    <t>Wesel</t>
  </si>
  <si>
    <t>Xanten</t>
  </si>
  <si>
    <t>Empfänger/innen von Mindestsicherungsleistungen</t>
  </si>
  <si>
    <t>Empfänger/innen von Mindestsicherungsleistungen in den kreisfreien Städten und Kreisen der Metropole Ruhr</t>
  </si>
  <si>
    <t>MiSi_1.1</t>
  </si>
  <si>
    <t>MiSi_1.2</t>
  </si>
  <si>
    <t>Empfänger/innen von Mindestsicherungsleistungen in den kreisangehörigen Kommunen der Metropole Ruhr</t>
  </si>
  <si>
    <t>Mindestsicherungsquote in den kreisfreien Städten und Kreisen der Metropole Ruhr</t>
  </si>
  <si>
    <t>MiSi_2.1</t>
  </si>
  <si>
    <t>MiSi_2.2</t>
  </si>
  <si>
    <t>Mindestsicherungsquote in den kreisangehörigen Kommunen der Metropole Ruhr</t>
  </si>
  <si>
    <t>* Folgende staatliche Sozialleistungen zählen zu den Mindestsicherungsleistungen:</t>
  </si>
  <si>
    <t>- Leistungen nach dem SGB II ("Hartz IV")
- Leistungen nach dem SGB XII: Hilfen zum Lebensunterhalt (HLU), Grundsicherung im Alter und bei Erwerbsminderung (GSiAE)
- Leistungen nach dem Asylbewerberleistungsgesetz (AsylBlG)</t>
  </si>
  <si>
    <t>Empfänger/innen von Mindestsicherungsleistungen*</t>
  </si>
  <si>
    <t>Mindestsicherungsquote*</t>
  </si>
  <si>
    <t>- Leistungen nach dem SGB II ("Hartz IV")
- Leistungen nach dem SGB XII: Hilfen zum Lebensunterhalt (HLU), Grundsicherung im Alter und bei Erwerbsminderung (GSiAE)
- Leistungen nach dem Asylbewerberleistungsgesetz (AsylBlG)
Die Mindestsicherungsquote bezeichnet den Anteil von Mindestsicherungsleistungsempfänger/innen an der Wohnbevölkerung zum 31.12. des entsprechenden Jahres.</t>
  </si>
  <si>
    <t>MiSi_3.1</t>
  </si>
  <si>
    <t>Empfänger/innen von Mindestsicherungsleistungen in der Altersgruppe "unter 18 Jahre" in den kreisfreien Städten und Kreisen der Metropole Ruhr</t>
  </si>
  <si>
    <t>MiSi_3.2</t>
  </si>
  <si>
    <t>Empfänger/innen von Mindestsicherungsleistungen in der Altersgruppe "unter 18 Jahre" in den kreisangehörigen Kommunen der Metropole Ruhr</t>
  </si>
  <si>
    <t>Empfänger/innen von Mindestsicherungsleistungen* in der Altersgruppe "unter 18 Jahre"</t>
  </si>
  <si>
    <t>MiSi_4.1</t>
  </si>
  <si>
    <t>Empfänger/innen von Mindestsicherungsleistungen in der Altersgruppe "55 Jahre und älter" in den kreisfreien Städten und Kreisen der Metropole Ruhr</t>
  </si>
  <si>
    <t>MiSi_4.2</t>
  </si>
  <si>
    <t>Empfänger/innen von Mindestsicherungsleistungen in der Altersgruppe "55 Jahre und älter" in den kreisangehörigen Kommunen der Metropole Ruhr</t>
  </si>
  <si>
    <t>MiSi_3.3</t>
  </si>
  <si>
    <t>Mindestsicherungsquote in der Altersgruppe "unter 18 Jahre" in den kreisfreien Städten und Kreisen der Metropole Ruhr</t>
  </si>
  <si>
    <t>Mindestsicherungsquote in der Altersgruppe "unter 18 Jahre" in den kreisangehörigen Kommunen der Metropole Ruhr</t>
  </si>
  <si>
    <t>MiSi_3.4</t>
  </si>
  <si>
    <t>Mindestsicherungsquote* in der Altersgruppe "unter 18 Jahre"</t>
  </si>
  <si>
    <t>- Leistungen nach dem SGB II ("Hartz IV")
- Leistungen nach dem SGB XII: Hilfen zum Lebensunterhalt (HLU), Grundsicherung im Alter und bei Erwerbsminderung (GSiAE)
- Leistungen nach dem Asylbewerberleistungsgesetz (AsylBlG)
Die Mindestsicherungsquote bezeichnet den Anteil von Mindestsicherungsleistungsempfänger/innen an der Wohnbevölkerung der entsprechenden Altersgruppe zum 31.12. des entsprechenden Jahres.</t>
  </si>
  <si>
    <t>Empfänger/innen von Mindestsicherungsleistungen* in der Altersgruppe "55 Jahre und mehr"</t>
  </si>
  <si>
    <t>Mindestsicherungsquote* in der Altersgruppe "55 Jahre und mehr"</t>
  </si>
  <si>
    <t>MiSi_4.3</t>
  </si>
  <si>
    <t>Mindestsicherungsquote in der Altersgruppe "55 Jahre und mehr" in den kreisfreien Städten und Kreisen der Metropole Ruhr</t>
  </si>
  <si>
    <t>Mindestsicherungsquote in der Altersgruppe "55 Jahre und mehr" in den kreisangehörigen Kommunen der Metropole Ruhr</t>
  </si>
  <si>
    <t>MiSi_4.4</t>
  </si>
  <si>
    <t>Einwohnerzahl</t>
  </si>
  <si>
    <t>Einwohnerzahl: unter 18 Jahre</t>
  </si>
  <si>
    <t>Einwohnerzahl: 55 Jahre und älter</t>
  </si>
  <si>
    <t>MISI_5.1</t>
  </si>
  <si>
    <t>Aktueller Überblick über die Mindestsicherungsleistungen 2018 nach den vier Leistungsarten</t>
  </si>
  <si>
    <t>Empfänger/innen von soz. Mindestsicherungsleistung</t>
  </si>
  <si>
    <t>Insgesamt</t>
  </si>
  <si>
    <t>Gesamtregel-leistung (ALG II/Sozialgeld) n.d.SGB II</t>
  </si>
  <si>
    <t>Hilfe z. Lebensunt.außerhalb v. Einr. n.d. SGB XII</t>
  </si>
  <si>
    <t>Grundsicher. i. Alter u.b. Erwerbsm. n.d. SGB XII</t>
  </si>
  <si>
    <t>Regelleist. n.d. Asylbewerberleistungsgesetz</t>
  </si>
  <si>
    <t>Leistungsart</t>
  </si>
  <si>
    <t>Anzahl</t>
  </si>
  <si>
    <t>in Prozent von Insgesamt</t>
  </si>
  <si>
    <t>Stand: 31.12.2018</t>
  </si>
  <si>
    <t>/</t>
  </si>
  <si>
    <t>.</t>
  </si>
  <si>
    <t>Für sechs Kommunen ist das vorliegende Ergebnis, das u. a.</t>
  </si>
  <si>
    <t>auf Basis der von den Meldebehörden erhaltenen Nachrichten</t>
  </si>
  <si>
    <t>ermittelt wurde, unplausibel. Daher ist die Genauigkeit der</t>
  </si>
  <si>
    <t>Ergebnisse der übergeordneten Verwaltungsbezirke einge-</t>
  </si>
  <si>
    <t>schränkt. Die Gründe hierfür liegen offenbar in der melde-</t>
  </si>
  <si>
    <t>rechtlichen Behandlung von Schutzsuchenden. Die Unstimmig-</t>
  </si>
  <si>
    <t>keiten konnten nicht abschließend aufgelöst werden.</t>
  </si>
  <si>
    <t>Betrifft die Bezugswerte Bevölkerung und Bevölkerung nach Alter hier: Die Gemeinde Unna</t>
  </si>
  <si>
    <r>
      <t xml:space="preserve">Für den Stichtag </t>
    </r>
    <r>
      <rPr>
        <b/>
        <sz val="9"/>
        <color theme="1"/>
        <rFont val="Arial"/>
        <family val="2"/>
      </rPr>
      <t>31.12.2016: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</si>
</sst>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\(000,000\)"/>
    <numFmt numFmtId="166" formatCode="\(00,000\)"/>
    <numFmt numFmtId="167" formatCode="0.0"/>
    <numFmt numFmtId="168" formatCode="#,##0.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6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right" vertical="center"/>
    </xf>
    <xf numFmtId="0" fontId="5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3" fillId="0" borderId="2" xfId="0" applyFont="1" applyBorder="1"/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/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3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/>
    <xf numFmtId="0" fontId="8" fillId="0" borderId="0" xfId="0" applyFont="1" applyAlignment="1">
      <alignment horizontal="left" vertical="center"/>
    </xf>
    <xf numFmtId="0" fontId="8" fillId="0" borderId="2" xfId="0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 vertical="center"/>
    </xf>
    <xf numFmtId="3" fontId="0" fillId="0" borderId="0" xfId="0" applyNumberFormat="1" applyFill="1"/>
    <xf numFmtId="0" fontId="15" fillId="0" borderId="0" xfId="0" applyFont="1"/>
    <xf numFmtId="0" fontId="2" fillId="0" borderId="0" xfId="0" applyFont="1" applyBorder="1"/>
    <xf numFmtId="0" fontId="17" fillId="0" borderId="0" xfId="2" applyFont="1" applyBorder="1" applyAlignment="1">
      <alignment horizontal="left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/>
    <xf numFmtId="0" fontId="0" fillId="0" borderId="0" xfId="0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3" fontId="9" fillId="0" borderId="0" xfId="0" applyNumberFormat="1" applyFont="1" applyFill="1" applyBorder="1" applyAlignment="1">
      <alignment vertical="top" wrapText="1"/>
    </xf>
    <xf numFmtId="0" fontId="18" fillId="0" borderId="0" xfId="0" applyFont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10" fillId="0" borderId="0" xfId="0" applyFont="1"/>
    <xf numFmtId="0" fontId="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/>
    <xf numFmtId="49" fontId="8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20" fillId="0" borderId="0" xfId="0" applyFont="1" applyBorder="1"/>
    <xf numFmtId="0" fontId="20" fillId="0" borderId="2" xfId="0" applyFont="1" applyBorder="1"/>
    <xf numFmtId="0" fontId="20" fillId="0" borderId="0" xfId="0" applyFont="1"/>
    <xf numFmtId="14" fontId="8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/>
    <xf numFmtId="164" fontId="8" fillId="0" borderId="0" xfId="0" applyNumberFormat="1" applyFont="1" applyBorder="1" applyAlignment="1">
      <alignment vertical="top"/>
    </xf>
    <xf numFmtId="164" fontId="9" fillId="0" borderId="0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/>
    </xf>
    <xf numFmtId="164" fontId="9" fillId="0" borderId="0" xfId="0" applyNumberFormat="1" applyFont="1" applyBorder="1" applyAlignment="1">
      <alignment vertical="top"/>
    </xf>
    <xf numFmtId="164" fontId="12" fillId="0" borderId="0" xfId="0" applyNumberFormat="1" applyFont="1" applyFill="1" applyBorder="1" applyAlignment="1">
      <alignment vertical="top"/>
    </xf>
    <xf numFmtId="0" fontId="17" fillId="0" borderId="0" xfId="2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8" fillId="0" borderId="0" xfId="0" applyNumberFormat="1" applyFont="1" applyBorder="1" applyAlignment="1">
      <alignment vertical="top"/>
    </xf>
    <xf numFmtId="165" fontId="9" fillId="0" borderId="0" xfId="0" applyNumberFormat="1" applyFont="1" applyFill="1" applyBorder="1" applyAlignment="1">
      <alignment vertical="top" wrapText="1"/>
    </xf>
    <xf numFmtId="165" fontId="11" fillId="0" borderId="0" xfId="0" applyNumberFormat="1" applyFont="1" applyFill="1" applyBorder="1" applyAlignment="1">
      <alignment vertical="top"/>
    </xf>
    <xf numFmtId="165" fontId="9" fillId="0" borderId="0" xfId="0" applyNumberFormat="1" applyFont="1" applyBorder="1" applyAlignment="1">
      <alignment vertical="top"/>
    </xf>
    <xf numFmtId="165" fontId="12" fillId="0" borderId="0" xfId="0" applyNumberFormat="1" applyFont="1" applyFill="1" applyBorder="1" applyAlignment="1">
      <alignment vertical="top"/>
    </xf>
    <xf numFmtId="166" fontId="8" fillId="0" borderId="0" xfId="0" applyNumberFormat="1" applyFont="1" applyBorder="1" applyAlignment="1">
      <alignment vertical="top"/>
    </xf>
    <xf numFmtId="167" fontId="8" fillId="0" borderId="0" xfId="0" applyNumberFormat="1" applyFont="1" applyBorder="1" applyAlignment="1">
      <alignment vertical="top"/>
    </xf>
    <xf numFmtId="167" fontId="9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9" fillId="0" borderId="0" xfId="0" applyNumberFormat="1" applyFont="1" applyBorder="1" applyAlignment="1">
      <alignment vertical="center"/>
    </xf>
    <xf numFmtId="0" fontId="1" fillId="0" borderId="0" xfId="0" applyFont="1" applyFill="1" applyBorder="1"/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Border="1" applyAlignment="1">
      <alignment vertical="top"/>
    </xf>
    <xf numFmtId="168" fontId="9" fillId="0" borderId="0" xfId="0" applyNumberFormat="1" applyFont="1" applyBorder="1" applyAlignment="1">
      <alignment vertical="top"/>
    </xf>
    <xf numFmtId="168" fontId="9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167" fontId="8" fillId="0" borderId="0" xfId="0" applyNumberFormat="1" applyFont="1" applyBorder="1" applyAlignment="1">
      <alignment horizontal="right" vertical="top"/>
    </xf>
    <xf numFmtId="0" fontId="16" fillId="0" borderId="0" xfId="2"/>
    <xf numFmtId="0" fontId="22" fillId="0" borderId="0" xfId="0" applyFont="1"/>
    <xf numFmtId="49" fontId="8" fillId="0" borderId="0" xfId="0" applyNumberFormat="1" applyFont="1" applyBorder="1" applyAlignment="1">
      <alignment horizontal="left" vertical="top" wrapText="1" indent="1"/>
    </xf>
    <xf numFmtId="0" fontId="8" fillId="0" borderId="8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3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5050"/>
      <color rgb="FFFFCC00"/>
      <color rgb="FF339966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36</xdr:row>
      <xdr:rowOff>133350</xdr:rowOff>
    </xdr:from>
    <xdr:to>
      <xdr:col>15</xdr:col>
      <xdr:colOff>636905</xdr:colOff>
      <xdr:row>38</xdr:row>
      <xdr:rowOff>41791</xdr:rowOff>
    </xdr:to>
    <xdr:pic>
      <xdr:nvPicPr>
        <xdr:cNvPr id="2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86725" y="7448550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62</xdr:row>
      <xdr:rowOff>152400</xdr:rowOff>
    </xdr:from>
    <xdr:to>
      <xdr:col>16</xdr:col>
      <xdr:colOff>17780</xdr:colOff>
      <xdr:row>64</xdr:row>
      <xdr:rowOff>60841</xdr:rowOff>
    </xdr:to>
    <xdr:pic>
      <xdr:nvPicPr>
        <xdr:cNvPr id="3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15300" y="12420600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37</xdr:row>
      <xdr:rowOff>19050</xdr:rowOff>
    </xdr:from>
    <xdr:to>
      <xdr:col>15</xdr:col>
      <xdr:colOff>589280</xdr:colOff>
      <xdr:row>38</xdr:row>
      <xdr:rowOff>117991</xdr:rowOff>
    </xdr:to>
    <xdr:pic>
      <xdr:nvPicPr>
        <xdr:cNvPr id="8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39100" y="7886700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62</xdr:row>
      <xdr:rowOff>152400</xdr:rowOff>
    </xdr:from>
    <xdr:to>
      <xdr:col>15</xdr:col>
      <xdr:colOff>589280</xdr:colOff>
      <xdr:row>64</xdr:row>
      <xdr:rowOff>60841</xdr:rowOff>
    </xdr:to>
    <xdr:pic>
      <xdr:nvPicPr>
        <xdr:cNvPr id="3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39100" y="12658725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37</xdr:row>
      <xdr:rowOff>114300</xdr:rowOff>
    </xdr:from>
    <xdr:to>
      <xdr:col>12</xdr:col>
      <xdr:colOff>636905</xdr:colOff>
      <xdr:row>39</xdr:row>
      <xdr:rowOff>22741</xdr:rowOff>
    </xdr:to>
    <xdr:pic>
      <xdr:nvPicPr>
        <xdr:cNvPr id="4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05675" y="8077200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47625</xdr:colOff>
      <xdr:row>34</xdr:row>
      <xdr:rowOff>133350</xdr:rowOff>
    </xdr:from>
    <xdr:to>
      <xdr:col>15</xdr:col>
      <xdr:colOff>608330</xdr:colOff>
      <xdr:row>36</xdr:row>
      <xdr:rowOff>41791</xdr:rowOff>
    </xdr:to>
    <xdr:pic>
      <xdr:nvPicPr>
        <xdr:cNvPr id="3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150" y="6715125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60</xdr:row>
      <xdr:rowOff>123825</xdr:rowOff>
    </xdr:from>
    <xdr:to>
      <xdr:col>15</xdr:col>
      <xdr:colOff>636905</xdr:colOff>
      <xdr:row>62</xdr:row>
      <xdr:rowOff>32266</xdr:rowOff>
    </xdr:to>
    <xdr:pic>
      <xdr:nvPicPr>
        <xdr:cNvPr id="4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86725" y="11658600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35</xdr:row>
      <xdr:rowOff>38100</xdr:rowOff>
    </xdr:from>
    <xdr:to>
      <xdr:col>15</xdr:col>
      <xdr:colOff>598805</xdr:colOff>
      <xdr:row>36</xdr:row>
      <xdr:rowOff>137041</xdr:rowOff>
    </xdr:to>
    <xdr:pic>
      <xdr:nvPicPr>
        <xdr:cNvPr id="7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48625" y="6934200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60</xdr:row>
      <xdr:rowOff>133350</xdr:rowOff>
    </xdr:from>
    <xdr:to>
      <xdr:col>15</xdr:col>
      <xdr:colOff>598805</xdr:colOff>
      <xdr:row>62</xdr:row>
      <xdr:rowOff>41791</xdr:rowOff>
    </xdr:to>
    <xdr:pic>
      <xdr:nvPicPr>
        <xdr:cNvPr id="4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48625" y="11668125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</xdr:colOff>
      <xdr:row>34</xdr:row>
      <xdr:rowOff>133350</xdr:rowOff>
    </xdr:from>
    <xdr:to>
      <xdr:col>16</xdr:col>
      <xdr:colOff>27305</xdr:colOff>
      <xdr:row>36</xdr:row>
      <xdr:rowOff>41791</xdr:rowOff>
    </xdr:to>
    <xdr:pic>
      <xdr:nvPicPr>
        <xdr:cNvPr id="4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24825" y="6838950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60</xdr:row>
      <xdr:rowOff>142875</xdr:rowOff>
    </xdr:from>
    <xdr:to>
      <xdr:col>15</xdr:col>
      <xdr:colOff>617855</xdr:colOff>
      <xdr:row>62</xdr:row>
      <xdr:rowOff>51316</xdr:rowOff>
    </xdr:to>
    <xdr:pic>
      <xdr:nvPicPr>
        <xdr:cNvPr id="3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67675" y="11677650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62</xdr:row>
      <xdr:rowOff>152400</xdr:rowOff>
    </xdr:from>
    <xdr:to>
      <xdr:col>15</xdr:col>
      <xdr:colOff>598805</xdr:colOff>
      <xdr:row>64</xdr:row>
      <xdr:rowOff>60841</xdr:rowOff>
    </xdr:to>
    <xdr:pic>
      <xdr:nvPicPr>
        <xdr:cNvPr id="6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48625" y="12420600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36</xdr:row>
      <xdr:rowOff>161925</xdr:rowOff>
    </xdr:from>
    <xdr:to>
      <xdr:col>16</xdr:col>
      <xdr:colOff>8255</xdr:colOff>
      <xdr:row>38</xdr:row>
      <xdr:rowOff>70366</xdr:rowOff>
    </xdr:to>
    <xdr:pic>
      <xdr:nvPicPr>
        <xdr:cNvPr id="4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05775" y="7839075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62</xdr:row>
      <xdr:rowOff>152400</xdr:rowOff>
    </xdr:from>
    <xdr:to>
      <xdr:col>16</xdr:col>
      <xdr:colOff>8255</xdr:colOff>
      <xdr:row>64</xdr:row>
      <xdr:rowOff>60841</xdr:rowOff>
    </xdr:to>
    <xdr:pic>
      <xdr:nvPicPr>
        <xdr:cNvPr id="4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05775" y="12658725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37</xdr:row>
      <xdr:rowOff>0</xdr:rowOff>
    </xdr:from>
    <xdr:to>
      <xdr:col>15</xdr:col>
      <xdr:colOff>589280</xdr:colOff>
      <xdr:row>38</xdr:row>
      <xdr:rowOff>98941</xdr:rowOff>
    </xdr:to>
    <xdr:pic>
      <xdr:nvPicPr>
        <xdr:cNvPr id="4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39100" y="7629525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62</xdr:row>
      <xdr:rowOff>142875</xdr:rowOff>
    </xdr:from>
    <xdr:to>
      <xdr:col>15</xdr:col>
      <xdr:colOff>598805</xdr:colOff>
      <xdr:row>64</xdr:row>
      <xdr:rowOff>51316</xdr:rowOff>
    </xdr:to>
    <xdr:pic>
      <xdr:nvPicPr>
        <xdr:cNvPr id="3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48625" y="12411075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36</xdr:row>
      <xdr:rowOff>180975</xdr:rowOff>
    </xdr:from>
    <xdr:to>
      <xdr:col>15</xdr:col>
      <xdr:colOff>627380</xdr:colOff>
      <xdr:row>38</xdr:row>
      <xdr:rowOff>89416</xdr:rowOff>
    </xdr:to>
    <xdr:pic>
      <xdr:nvPicPr>
        <xdr:cNvPr id="3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77200" y="7858125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62</xdr:row>
      <xdr:rowOff>142875</xdr:rowOff>
    </xdr:from>
    <xdr:to>
      <xdr:col>15</xdr:col>
      <xdr:colOff>636905</xdr:colOff>
      <xdr:row>64</xdr:row>
      <xdr:rowOff>51316</xdr:rowOff>
    </xdr:to>
    <xdr:pic>
      <xdr:nvPicPr>
        <xdr:cNvPr id="3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86725" y="12649200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36</xdr:row>
      <xdr:rowOff>171450</xdr:rowOff>
    </xdr:from>
    <xdr:to>
      <xdr:col>16</xdr:col>
      <xdr:colOff>8255</xdr:colOff>
      <xdr:row>38</xdr:row>
      <xdr:rowOff>79891</xdr:rowOff>
    </xdr:to>
    <xdr:pic>
      <xdr:nvPicPr>
        <xdr:cNvPr id="3" name="Bild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59692F7A-185F-AF42-963B-0FDA0544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05775" y="7610475"/>
          <a:ext cx="1208405" cy="28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D39"/>
  <sheetViews>
    <sheetView showGridLines="0" topLeftCell="A7" workbookViewId="0">
      <selection activeCell="D25" sqref="D25"/>
    </sheetView>
  </sheetViews>
  <sheetFormatPr baseColWidth="10" defaultRowHeight="15" x14ac:dyDescent="0.25"/>
  <cols>
    <col min="1" max="1" width="1.7109375" customWidth="1"/>
    <col min="3" max="3" width="15.7109375" customWidth="1"/>
    <col min="4" max="4" width="86.7109375" bestFit="1" customWidth="1"/>
  </cols>
  <sheetData>
    <row r="2" spans="2:4" ht="15.75" x14ac:dyDescent="0.25">
      <c r="D2" s="4"/>
    </row>
    <row r="3" spans="2:4" ht="15.75" x14ac:dyDescent="0.25">
      <c r="D3" s="4"/>
    </row>
    <row r="4" spans="2:4" ht="15.75" x14ac:dyDescent="0.25">
      <c r="B4" s="3"/>
      <c r="C4" s="5" t="s">
        <v>65</v>
      </c>
      <c r="D4" s="4"/>
    </row>
    <row r="5" spans="2:4" x14ac:dyDescent="0.25">
      <c r="B5" s="6"/>
      <c r="C5" s="7"/>
    </row>
    <row r="6" spans="2:4" x14ac:dyDescent="0.25">
      <c r="B6" s="6"/>
      <c r="C6" s="24" t="s">
        <v>114</v>
      </c>
    </row>
    <row r="8" spans="2:4" x14ac:dyDescent="0.25">
      <c r="C8" s="30"/>
      <c r="D8" s="30"/>
    </row>
    <row r="9" spans="2:4" ht="15.75" x14ac:dyDescent="0.25">
      <c r="C9" s="5" t="s">
        <v>21</v>
      </c>
      <c r="D9" s="31"/>
    </row>
    <row r="10" spans="2:4" x14ac:dyDescent="0.25">
      <c r="C10" s="32" t="s">
        <v>67</v>
      </c>
      <c r="D10" s="67" t="s">
        <v>66</v>
      </c>
    </row>
    <row r="11" spans="2:4" x14ac:dyDescent="0.25">
      <c r="C11" s="32" t="s">
        <v>68</v>
      </c>
      <c r="D11" s="67" t="s">
        <v>69</v>
      </c>
    </row>
    <row r="12" spans="2:4" x14ac:dyDescent="0.25">
      <c r="C12" s="32" t="s">
        <v>71</v>
      </c>
      <c r="D12" s="67" t="s">
        <v>70</v>
      </c>
    </row>
    <row r="13" spans="2:4" x14ac:dyDescent="0.25">
      <c r="C13" s="32" t="s">
        <v>72</v>
      </c>
      <c r="D13" s="67" t="s">
        <v>73</v>
      </c>
    </row>
    <row r="14" spans="2:4" x14ac:dyDescent="0.25">
      <c r="C14" s="32" t="s">
        <v>79</v>
      </c>
      <c r="D14" s="67" t="s">
        <v>80</v>
      </c>
    </row>
    <row r="15" spans="2:4" x14ac:dyDescent="0.25">
      <c r="C15" s="32" t="s">
        <v>81</v>
      </c>
      <c r="D15" s="67" t="s">
        <v>82</v>
      </c>
    </row>
    <row r="16" spans="2:4" x14ac:dyDescent="0.25">
      <c r="C16" s="32" t="s">
        <v>88</v>
      </c>
      <c r="D16" s="67" t="s">
        <v>89</v>
      </c>
    </row>
    <row r="17" spans="3:4" x14ac:dyDescent="0.25">
      <c r="C17" s="32" t="s">
        <v>91</v>
      </c>
      <c r="D17" s="67" t="s">
        <v>90</v>
      </c>
    </row>
    <row r="18" spans="3:4" x14ac:dyDescent="0.25">
      <c r="C18" s="32" t="s">
        <v>84</v>
      </c>
      <c r="D18" s="67" t="s">
        <v>85</v>
      </c>
    </row>
    <row r="19" spans="3:4" x14ac:dyDescent="0.25">
      <c r="C19" s="32" t="s">
        <v>86</v>
      </c>
      <c r="D19" s="67" t="s">
        <v>87</v>
      </c>
    </row>
    <row r="20" spans="3:4" x14ac:dyDescent="0.25">
      <c r="C20" s="73" t="s">
        <v>96</v>
      </c>
      <c r="D20" s="67" t="s">
        <v>97</v>
      </c>
    </row>
    <row r="21" spans="3:4" x14ac:dyDescent="0.25">
      <c r="C21" s="73" t="s">
        <v>99</v>
      </c>
      <c r="D21" s="67" t="s">
        <v>98</v>
      </c>
    </row>
    <row r="22" spans="3:4" x14ac:dyDescent="0.25">
      <c r="C22" s="118" t="s">
        <v>103</v>
      </c>
      <c r="D22" s="99" t="s">
        <v>104</v>
      </c>
    </row>
    <row r="31" spans="3:4" x14ac:dyDescent="0.25">
      <c r="C31" s="119" t="s">
        <v>125</v>
      </c>
    </row>
    <row r="32" spans="3:4" x14ac:dyDescent="0.25">
      <c r="C32" s="119" t="s">
        <v>117</v>
      </c>
    </row>
    <row r="33" spans="3:3" x14ac:dyDescent="0.25">
      <c r="C33" s="119" t="s">
        <v>118</v>
      </c>
    </row>
    <row r="34" spans="3:3" x14ac:dyDescent="0.25">
      <c r="C34" s="119" t="s">
        <v>119</v>
      </c>
    </row>
    <row r="35" spans="3:3" x14ac:dyDescent="0.25">
      <c r="C35" s="119" t="s">
        <v>120</v>
      </c>
    </row>
    <row r="36" spans="3:3" x14ac:dyDescent="0.25">
      <c r="C36" s="119" t="s">
        <v>121</v>
      </c>
    </row>
    <row r="37" spans="3:3" x14ac:dyDescent="0.25">
      <c r="C37" s="119" t="s">
        <v>122</v>
      </c>
    </row>
    <row r="38" spans="3:3" x14ac:dyDescent="0.25">
      <c r="C38" s="119" t="s">
        <v>123</v>
      </c>
    </row>
    <row r="39" spans="3:3" x14ac:dyDescent="0.25">
      <c r="C39" s="119" t="s">
        <v>124</v>
      </c>
    </row>
  </sheetData>
  <hyperlinks>
    <hyperlink ref="C10" location="MiSi_1.1!A1" display="MiSi_1.1"/>
    <hyperlink ref="C12" location="MiSi_2.1!A1" display="MiSi_2.1"/>
    <hyperlink ref="C11" location="MiSi_1.2!A1" display="MiSi_1.2"/>
    <hyperlink ref="C13" location="MiSi_2.2!A1" display="MiSi_2.2"/>
    <hyperlink ref="C14" location="MiSi_3.1!A1" display="MiSi_3.1"/>
    <hyperlink ref="C15" location="MiSi_3.2!A1" display="MiSi_3.2"/>
    <hyperlink ref="C16" location="MiSi_3.3!A1" display="MiSi_3.3"/>
    <hyperlink ref="C17" location="MiSi_3.4!A1" display="MiSi_3.4"/>
    <hyperlink ref="C18" location="MiSi_4.1!A1" display="MiSi_4.1"/>
    <hyperlink ref="C19" location="MiSi_4.2!A1" display="MiSi_4.2"/>
    <hyperlink ref="C20" location="MiSi_4.3!A1" display="MiSi_4.3"/>
    <hyperlink ref="C21" location="MiSi_4.4!A1" display="MiSi_4.4"/>
    <hyperlink ref="C22" location="'MiSi Leistung_5.1'!A1" display="MISI_5.1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8" topLeftCell="E12" activePane="bottomRight" state="frozen"/>
      <selection activeCell="G38" sqref="G38"/>
      <selection pane="topRight" activeCell="G38" sqref="G38"/>
      <selection pane="bottomLeft" activeCell="G38" sqref="G38"/>
      <selection pane="bottomRight" activeCell="M33" sqref="M33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94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">
        <v>114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1" customFormat="1" x14ac:dyDescent="0.25">
      <c r="A10" s="39"/>
      <c r="B10" s="59" t="s">
        <v>0</v>
      </c>
      <c r="C10" s="40"/>
      <c r="D10" s="40"/>
      <c r="E10" s="40">
        <v>6860</v>
      </c>
      <c r="F10" s="40">
        <v>7054</v>
      </c>
      <c r="G10" s="40">
        <v>7152</v>
      </c>
      <c r="H10" s="40">
        <v>7395</v>
      </c>
      <c r="I10" s="40">
        <v>7850</v>
      </c>
      <c r="J10" s="40">
        <v>8140</v>
      </c>
      <c r="K10" s="40">
        <v>8652</v>
      </c>
      <c r="L10" s="40">
        <v>9101</v>
      </c>
      <c r="M10" s="40">
        <v>9600</v>
      </c>
      <c r="N10" s="40">
        <v>9748</v>
      </c>
      <c r="O10" s="40">
        <v>9961</v>
      </c>
      <c r="P10" s="40">
        <v>10194</v>
      </c>
    </row>
    <row r="11" spans="1:16" s="41" customFormat="1" x14ac:dyDescent="0.25">
      <c r="A11" s="39"/>
      <c r="B11" s="59" t="s">
        <v>1</v>
      </c>
      <c r="C11" s="40"/>
      <c r="D11" s="40"/>
      <c r="E11" s="40">
        <v>1958</v>
      </c>
      <c r="F11" s="40">
        <v>1867</v>
      </c>
      <c r="G11" s="40">
        <v>1899</v>
      </c>
      <c r="H11" s="40">
        <v>1980</v>
      </c>
      <c r="I11" s="40">
        <v>2060</v>
      </c>
      <c r="J11" s="40">
        <v>2166</v>
      </c>
      <c r="K11" s="40">
        <v>2278</v>
      </c>
      <c r="L11" s="40">
        <v>2270</v>
      </c>
      <c r="M11" s="40">
        <v>2423</v>
      </c>
      <c r="N11" s="40">
        <v>2417</v>
      </c>
      <c r="O11" s="40">
        <v>2479</v>
      </c>
      <c r="P11" s="40">
        <v>2562</v>
      </c>
    </row>
    <row r="12" spans="1:16" s="41" customFormat="1" x14ac:dyDescent="0.25">
      <c r="A12" s="39"/>
      <c r="B12" s="59" t="s">
        <v>2</v>
      </c>
      <c r="C12" s="40"/>
      <c r="D12" s="40"/>
      <c r="E12" s="40">
        <v>14724</v>
      </c>
      <c r="F12" s="40">
        <v>15212</v>
      </c>
      <c r="G12" s="40">
        <v>15482</v>
      </c>
      <c r="H12" s="40">
        <v>16101</v>
      </c>
      <c r="I12" s="40">
        <v>16564</v>
      </c>
      <c r="J12" s="40">
        <v>17673</v>
      </c>
      <c r="K12" s="40">
        <v>18472</v>
      </c>
      <c r="L12" s="40">
        <v>19335</v>
      </c>
      <c r="M12" s="40">
        <v>19758</v>
      </c>
      <c r="N12" s="40">
        <v>19688</v>
      </c>
      <c r="O12" s="40">
        <v>20081</v>
      </c>
      <c r="P12" s="40">
        <v>20432</v>
      </c>
    </row>
    <row r="13" spans="1:16" s="41" customFormat="1" x14ac:dyDescent="0.25">
      <c r="A13" s="39"/>
      <c r="B13" s="59" t="s">
        <v>3</v>
      </c>
      <c r="C13" s="40"/>
      <c r="D13" s="40"/>
      <c r="E13" s="40">
        <v>11166</v>
      </c>
      <c r="F13" s="40">
        <v>11453</v>
      </c>
      <c r="G13" s="40">
        <v>11341</v>
      </c>
      <c r="H13" s="40">
        <v>11632</v>
      </c>
      <c r="I13" s="40">
        <v>12127</v>
      </c>
      <c r="J13" s="40">
        <v>12637</v>
      </c>
      <c r="K13" s="40">
        <v>13109</v>
      </c>
      <c r="L13" s="40">
        <v>13717</v>
      </c>
      <c r="M13" s="40">
        <v>14090</v>
      </c>
      <c r="N13" s="40">
        <v>14141</v>
      </c>
      <c r="O13" s="40">
        <v>14511</v>
      </c>
      <c r="P13" s="40">
        <v>14838</v>
      </c>
    </row>
    <row r="14" spans="1:16" s="41" customFormat="1" x14ac:dyDescent="0.25">
      <c r="A14" s="39"/>
      <c r="B14" s="59" t="s">
        <v>4</v>
      </c>
      <c r="C14" s="40"/>
      <c r="D14" s="40"/>
      <c r="E14" s="40">
        <v>13472</v>
      </c>
      <c r="F14" s="40">
        <v>14570</v>
      </c>
      <c r="G14" s="40">
        <v>14138</v>
      </c>
      <c r="H14" s="40">
        <v>15245</v>
      </c>
      <c r="I14" s="40">
        <v>15858</v>
      </c>
      <c r="J14" s="40">
        <v>16713</v>
      </c>
      <c r="K14" s="40">
        <v>17481</v>
      </c>
      <c r="L14" s="40">
        <v>18246</v>
      </c>
      <c r="M14" s="40">
        <v>18885</v>
      </c>
      <c r="N14" s="40">
        <v>19074</v>
      </c>
      <c r="O14" s="40">
        <v>19523</v>
      </c>
      <c r="P14" s="40">
        <v>19833</v>
      </c>
    </row>
    <row r="15" spans="1:16" s="41" customFormat="1" x14ac:dyDescent="0.25">
      <c r="A15" s="39"/>
      <c r="B15" s="59" t="s">
        <v>5</v>
      </c>
      <c r="C15" s="40"/>
      <c r="D15" s="40"/>
      <c r="E15" s="40">
        <v>6571</v>
      </c>
      <c r="F15" s="40">
        <v>6779</v>
      </c>
      <c r="G15" s="40">
        <v>6910</v>
      </c>
      <c r="H15" s="40">
        <v>7138</v>
      </c>
      <c r="I15" s="40">
        <v>7486</v>
      </c>
      <c r="J15" s="40">
        <v>7853</v>
      </c>
      <c r="K15" s="40">
        <v>8195</v>
      </c>
      <c r="L15" s="40">
        <v>8434</v>
      </c>
      <c r="M15" s="40">
        <v>8907</v>
      </c>
      <c r="N15" s="40">
        <v>8911</v>
      </c>
      <c r="O15" s="40">
        <v>9018</v>
      </c>
      <c r="P15" s="40">
        <v>9252</v>
      </c>
    </row>
    <row r="16" spans="1:16" s="41" customFormat="1" x14ac:dyDescent="0.25">
      <c r="A16" s="39"/>
      <c r="B16" s="59" t="s">
        <v>6</v>
      </c>
      <c r="C16" s="40"/>
      <c r="D16" s="40"/>
      <c r="E16" s="40">
        <v>4055</v>
      </c>
      <c r="F16" s="40">
        <v>4135</v>
      </c>
      <c r="G16" s="40">
        <v>4154</v>
      </c>
      <c r="H16" s="40">
        <v>4320</v>
      </c>
      <c r="I16" s="40">
        <v>4312</v>
      </c>
      <c r="J16" s="40">
        <v>4523</v>
      </c>
      <c r="K16" s="40">
        <v>4768</v>
      </c>
      <c r="L16" s="40">
        <v>4984</v>
      </c>
      <c r="M16" s="40">
        <v>5252</v>
      </c>
      <c r="N16" s="40">
        <v>5300</v>
      </c>
      <c r="O16" s="40">
        <v>5454</v>
      </c>
      <c r="P16" s="40">
        <v>5639</v>
      </c>
    </row>
    <row r="17" spans="1:16" s="41" customFormat="1" x14ac:dyDescent="0.25">
      <c r="A17" s="39"/>
      <c r="B17" s="59" t="s">
        <v>7</v>
      </c>
      <c r="C17" s="40"/>
      <c r="D17" s="40"/>
      <c r="E17" s="40">
        <v>2887</v>
      </c>
      <c r="F17" s="40">
        <v>3098</v>
      </c>
      <c r="G17" s="40">
        <v>3155</v>
      </c>
      <c r="H17" s="40">
        <v>3348</v>
      </c>
      <c r="I17" s="40">
        <v>3523</v>
      </c>
      <c r="J17" s="40">
        <v>3745</v>
      </c>
      <c r="K17" s="40">
        <v>3988</v>
      </c>
      <c r="L17" s="40">
        <v>4160</v>
      </c>
      <c r="M17" s="40">
        <v>4389</v>
      </c>
      <c r="N17" s="40">
        <v>4335</v>
      </c>
      <c r="O17" s="40">
        <v>4400</v>
      </c>
      <c r="P17" s="40">
        <v>4455</v>
      </c>
    </row>
    <row r="18" spans="1:16" s="41" customFormat="1" x14ac:dyDescent="0.25">
      <c r="A18" s="39"/>
      <c r="B18" s="59" t="s">
        <v>8</v>
      </c>
      <c r="C18" s="40"/>
      <c r="D18" s="40"/>
      <c r="E18" s="40">
        <v>3101</v>
      </c>
      <c r="F18" s="40">
        <v>3303</v>
      </c>
      <c r="G18" s="40">
        <v>3410</v>
      </c>
      <c r="H18" s="40">
        <v>3536</v>
      </c>
      <c r="I18" s="40">
        <v>3767</v>
      </c>
      <c r="J18" s="40">
        <v>3900</v>
      </c>
      <c r="K18" s="40">
        <v>4073</v>
      </c>
      <c r="L18" s="40">
        <v>4207</v>
      </c>
      <c r="M18" s="40">
        <v>4265</v>
      </c>
      <c r="N18" s="40">
        <v>4428</v>
      </c>
      <c r="O18" s="40">
        <v>4557</v>
      </c>
      <c r="P18" s="40">
        <v>4733</v>
      </c>
    </row>
    <row r="19" spans="1:16" s="41" customFormat="1" x14ac:dyDescent="0.25">
      <c r="A19" s="39"/>
      <c r="B19" s="59" t="s">
        <v>9</v>
      </c>
      <c r="C19" s="40"/>
      <c r="D19" s="40"/>
      <c r="E19" s="40">
        <v>3318</v>
      </c>
      <c r="F19" s="40">
        <v>3507</v>
      </c>
      <c r="G19" s="40">
        <v>3571</v>
      </c>
      <c r="H19" s="40">
        <v>3707</v>
      </c>
      <c r="I19" s="40">
        <v>3896</v>
      </c>
      <c r="J19" s="40">
        <v>4083</v>
      </c>
      <c r="K19" s="40">
        <v>4294</v>
      </c>
      <c r="L19" s="40">
        <v>4481</v>
      </c>
      <c r="M19" s="40">
        <v>4663</v>
      </c>
      <c r="N19" s="40">
        <v>4665</v>
      </c>
      <c r="O19" s="40">
        <v>4832</v>
      </c>
      <c r="P19" s="40">
        <v>4922</v>
      </c>
    </row>
    <row r="20" spans="1:16" s="41" customFormat="1" x14ac:dyDescent="0.25">
      <c r="A20" s="39"/>
      <c r="B20" s="59" t="s">
        <v>10</v>
      </c>
      <c r="C20" s="40"/>
      <c r="D20" s="40"/>
      <c r="E20" s="40">
        <v>4129</v>
      </c>
      <c r="F20" s="40">
        <v>4325</v>
      </c>
      <c r="G20" s="40">
        <v>4298</v>
      </c>
      <c r="H20" s="40">
        <v>4511</v>
      </c>
      <c r="I20" s="40">
        <v>4761</v>
      </c>
      <c r="J20" s="40">
        <v>5012</v>
      </c>
      <c r="K20" s="40">
        <v>5344</v>
      </c>
      <c r="L20" s="40">
        <v>5582</v>
      </c>
      <c r="M20" s="40">
        <v>5770</v>
      </c>
      <c r="N20" s="40">
        <v>5714</v>
      </c>
      <c r="O20" s="40">
        <v>5873</v>
      </c>
      <c r="P20" s="40">
        <v>6022</v>
      </c>
    </row>
    <row r="21" spans="1:16" s="41" customFormat="1" x14ac:dyDescent="0.25">
      <c r="A21" s="39"/>
      <c r="B21" s="60" t="s">
        <v>11</v>
      </c>
      <c r="C21" s="40"/>
      <c r="D21" s="40"/>
      <c r="E21" s="42">
        <v>72241</v>
      </c>
      <c r="F21" s="42">
        <v>75303</v>
      </c>
      <c r="G21" s="42">
        <v>75510</v>
      </c>
      <c r="H21" s="42">
        <v>78913</v>
      </c>
      <c r="I21" s="42">
        <v>82204</v>
      </c>
      <c r="J21" s="42">
        <v>86445</v>
      </c>
      <c r="K21" s="42">
        <v>90654</v>
      </c>
      <c r="L21" s="42">
        <v>94517</v>
      </c>
      <c r="M21" s="42">
        <v>98002</v>
      </c>
      <c r="N21" s="42">
        <v>98421</v>
      </c>
      <c r="O21" s="42">
        <f>SUM(O10:O20)</f>
        <v>100689</v>
      </c>
      <c r="P21" s="42">
        <f>SUM(P10:P20)</f>
        <v>102882</v>
      </c>
    </row>
    <row r="22" spans="1:16" s="41" customFormat="1" x14ac:dyDescent="0.25">
      <c r="A22" s="39"/>
      <c r="B22" s="59" t="s">
        <v>12</v>
      </c>
      <c r="C22" s="40"/>
      <c r="D22" s="40"/>
      <c r="E22" s="40">
        <v>4783</v>
      </c>
      <c r="F22" s="40">
        <v>5050</v>
      </c>
      <c r="G22" s="40">
        <v>5189</v>
      </c>
      <c r="H22" s="40">
        <v>5486</v>
      </c>
      <c r="I22" s="40">
        <v>5701</v>
      </c>
      <c r="J22" s="40">
        <v>5995</v>
      </c>
      <c r="K22" s="40">
        <v>6341</v>
      </c>
      <c r="L22" s="40">
        <v>6573</v>
      </c>
      <c r="M22" s="40">
        <v>6762</v>
      </c>
      <c r="N22" s="40">
        <v>6737</v>
      </c>
      <c r="O22" s="40">
        <v>6936</v>
      </c>
      <c r="P22" s="40">
        <v>6982</v>
      </c>
    </row>
    <row r="23" spans="1:16" s="41" customFormat="1" x14ac:dyDescent="0.25">
      <c r="A23" s="39"/>
      <c r="B23" s="59" t="s">
        <v>13</v>
      </c>
      <c r="C23" s="40"/>
      <c r="D23" s="40"/>
      <c r="E23" s="40">
        <v>10193</v>
      </c>
      <c r="F23" s="40">
        <v>11178</v>
      </c>
      <c r="G23" s="40">
        <v>11127</v>
      </c>
      <c r="H23" s="40">
        <v>11854</v>
      </c>
      <c r="I23" s="40">
        <v>12499</v>
      </c>
      <c r="J23" s="40">
        <v>13342</v>
      </c>
      <c r="K23" s="40">
        <v>14116</v>
      </c>
      <c r="L23" s="40">
        <v>14544</v>
      </c>
      <c r="M23" s="40">
        <v>15114</v>
      </c>
      <c r="N23" s="40">
        <v>15084</v>
      </c>
      <c r="O23" s="40">
        <v>15577</v>
      </c>
      <c r="P23" s="40">
        <v>15944</v>
      </c>
    </row>
    <row r="24" spans="1:16" s="41" customFormat="1" x14ac:dyDescent="0.25">
      <c r="A24" s="39"/>
      <c r="B24" s="59" t="s">
        <v>14</v>
      </c>
      <c r="C24" s="40"/>
      <c r="D24" s="40"/>
      <c r="E24" s="40">
        <v>5631</v>
      </c>
      <c r="F24" s="40">
        <v>6040</v>
      </c>
      <c r="G24" s="40">
        <v>6102</v>
      </c>
      <c r="H24" s="40">
        <v>6507</v>
      </c>
      <c r="I24" s="40">
        <v>6745</v>
      </c>
      <c r="J24" s="40">
        <v>7362</v>
      </c>
      <c r="K24" s="40">
        <v>7871</v>
      </c>
      <c r="L24" s="40">
        <v>8114</v>
      </c>
      <c r="M24" s="40">
        <v>8419</v>
      </c>
      <c r="N24" s="40">
        <v>8308</v>
      </c>
      <c r="O24" s="40">
        <v>8446</v>
      </c>
      <c r="P24" s="40">
        <v>8571</v>
      </c>
    </row>
    <row r="25" spans="1:16" s="41" customFormat="1" x14ac:dyDescent="0.25">
      <c r="A25" s="39"/>
      <c r="B25" s="59" t="s">
        <v>15</v>
      </c>
      <c r="C25" s="40"/>
      <c r="D25" s="40"/>
      <c r="E25" s="40">
        <v>6580</v>
      </c>
      <c r="F25" s="40">
        <v>6163</v>
      </c>
      <c r="G25" s="40">
        <v>6260</v>
      </c>
      <c r="H25" s="40">
        <v>6576</v>
      </c>
      <c r="I25" s="40">
        <v>6783</v>
      </c>
      <c r="J25" s="40">
        <v>7100</v>
      </c>
      <c r="K25" s="40">
        <v>7477</v>
      </c>
      <c r="L25" s="40">
        <v>7805</v>
      </c>
      <c r="M25" s="40">
        <v>8061</v>
      </c>
      <c r="N25" s="40">
        <v>7977</v>
      </c>
      <c r="O25" s="40">
        <v>8257</v>
      </c>
      <c r="P25" s="40">
        <v>8355</v>
      </c>
    </row>
    <row r="26" spans="1:16" s="41" customFormat="1" x14ac:dyDescent="0.25">
      <c r="A26" s="39"/>
      <c r="B26" s="60" t="s">
        <v>16</v>
      </c>
      <c r="C26" s="40"/>
      <c r="D26" s="40"/>
      <c r="E26" s="42">
        <v>27187</v>
      </c>
      <c r="F26" s="42">
        <v>28431</v>
      </c>
      <c r="G26" s="42">
        <v>28678</v>
      </c>
      <c r="H26" s="42">
        <v>30423</v>
      </c>
      <c r="I26" s="42">
        <v>31728</v>
      </c>
      <c r="J26" s="42">
        <v>33799</v>
      </c>
      <c r="K26" s="42">
        <v>35805</v>
      </c>
      <c r="L26" s="42">
        <v>37036</v>
      </c>
      <c r="M26" s="42">
        <v>38356</v>
      </c>
      <c r="N26" s="42">
        <v>38106</v>
      </c>
      <c r="O26" s="42">
        <f>SUM(O22:O25)</f>
        <v>39216</v>
      </c>
      <c r="P26" s="42">
        <f>SUM(P22:P25)</f>
        <v>39852</v>
      </c>
    </row>
    <row r="27" spans="1:16" s="97" customFormat="1" ht="24.95" customHeight="1" x14ac:dyDescent="0.25">
      <c r="A27" s="92"/>
      <c r="B27" s="93" t="s">
        <v>17</v>
      </c>
      <c r="C27" s="94"/>
      <c r="D27" s="95"/>
      <c r="E27" s="95">
        <v>99428</v>
      </c>
      <c r="F27" s="95">
        <v>103734</v>
      </c>
      <c r="G27" s="95">
        <v>104188</v>
      </c>
      <c r="H27" s="95">
        <v>109336</v>
      </c>
      <c r="I27" s="95">
        <v>113932</v>
      </c>
      <c r="J27" s="95">
        <v>120244</v>
      </c>
      <c r="K27" s="95">
        <v>126459</v>
      </c>
      <c r="L27" s="95">
        <v>131553</v>
      </c>
      <c r="M27" s="95">
        <v>136358</v>
      </c>
      <c r="N27" s="95">
        <v>136527</v>
      </c>
      <c r="O27" s="95">
        <f>O21+O26</f>
        <v>139905</v>
      </c>
      <c r="P27" s="95">
        <f>P21+P26</f>
        <v>142734</v>
      </c>
    </row>
    <row r="28" spans="1:16" s="47" customFormat="1" x14ac:dyDescent="0.25">
      <c r="A28" s="43"/>
      <c r="B28" s="61" t="s">
        <v>18</v>
      </c>
      <c r="C28" s="46"/>
      <c r="D28" s="45"/>
      <c r="E28" s="45">
        <v>287661</v>
      </c>
      <c r="F28" s="46">
        <v>296318</v>
      </c>
      <c r="G28" s="46">
        <v>300992</v>
      </c>
      <c r="H28" s="46">
        <v>314070</v>
      </c>
      <c r="I28" s="46">
        <v>326029</v>
      </c>
      <c r="J28" s="46">
        <v>343465</v>
      </c>
      <c r="K28" s="46">
        <v>362206</v>
      </c>
      <c r="L28" s="46">
        <v>375575</v>
      </c>
      <c r="M28" s="46">
        <v>390022</v>
      </c>
      <c r="N28" s="46">
        <v>388648</v>
      </c>
      <c r="O28" s="46">
        <v>396639</v>
      </c>
      <c r="P28" s="46">
        <v>403414</v>
      </c>
    </row>
    <row r="29" spans="1:16" s="41" customFormat="1" x14ac:dyDescent="0.25">
      <c r="A29" s="39"/>
      <c r="B29" s="62" t="s">
        <v>22</v>
      </c>
      <c r="C29" s="46"/>
      <c r="D29" s="45"/>
      <c r="E29" s="48">
        <v>188233</v>
      </c>
      <c r="F29" s="48">
        <v>192584</v>
      </c>
      <c r="G29" s="48">
        <v>196804</v>
      </c>
      <c r="H29" s="48">
        <v>204734</v>
      </c>
      <c r="I29" s="48">
        <v>212097</v>
      </c>
      <c r="J29" s="48">
        <v>223221</v>
      </c>
      <c r="K29" s="48">
        <v>235747</v>
      </c>
      <c r="L29" s="48">
        <v>244022</v>
      </c>
      <c r="M29" s="48">
        <v>253664</v>
      </c>
      <c r="N29" s="48">
        <v>252121</v>
      </c>
      <c r="O29" s="48">
        <f>O28-O27</f>
        <v>256734</v>
      </c>
      <c r="P29" s="48">
        <f>P28-P27</f>
        <v>260680</v>
      </c>
    </row>
    <row r="30" spans="1:16" ht="6.75" customHeight="1" x14ac:dyDescent="0.25">
      <c r="B30" s="17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" customFormat="1" x14ac:dyDescent="0.25"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B32" s="58" t="s">
        <v>74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42.75" customHeight="1" x14ac:dyDescent="0.25">
      <c r="B33" s="120" t="s">
        <v>75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6"/>
      <c r="M33" s="16"/>
      <c r="N33" s="16"/>
      <c r="O33" s="16"/>
      <c r="P33" s="16"/>
    </row>
    <row r="34" spans="2:16" x14ac:dyDescent="0.25">
      <c r="B34" s="17" t="s">
        <v>19</v>
      </c>
      <c r="C34" s="18"/>
      <c r="D34" s="18"/>
      <c r="E34" s="18"/>
      <c r="F34" s="18"/>
      <c r="G34" s="18"/>
      <c r="H34" s="18"/>
      <c r="I34" s="18"/>
      <c r="J34" s="19"/>
    </row>
    <row r="35" spans="2:16" x14ac:dyDescent="0.25">
      <c r="B35" s="21" t="s">
        <v>20</v>
      </c>
    </row>
    <row r="36" spans="2:16" x14ac:dyDescent="0.25">
      <c r="B36" s="2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2:16" x14ac:dyDescent="0.25">
      <c r="B37" s="23"/>
    </row>
    <row r="38" spans="2:16" x14ac:dyDescent="0.25">
      <c r="B38" s="23"/>
    </row>
    <row r="39" spans="2:16" x14ac:dyDescent="0.25">
      <c r="B39" s="23"/>
    </row>
    <row r="49" spans="2:5" x14ac:dyDescent="0.25">
      <c r="B49" s="25"/>
      <c r="C49" s="2"/>
      <c r="D49" s="2"/>
      <c r="E49" s="2"/>
    </row>
  </sheetData>
  <mergeCells count="1">
    <mergeCell ref="B33:K33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62"/>
  <sheetViews>
    <sheetView showGridLines="0" zoomScaleNormal="100" workbookViewId="0">
      <pane xSplit="4" ySplit="8" topLeftCell="E39" activePane="bottomRight" state="frozen"/>
      <selection activeCell="G38" sqref="G38"/>
      <selection pane="topRight" activeCell="G38" sqref="G38"/>
      <selection pane="bottomLeft" activeCell="G38" sqref="G38"/>
      <selection pane="bottomRight" activeCell="P65" sqref="P65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94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">
        <v>114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7" customFormat="1" x14ac:dyDescent="0.25">
      <c r="A10" s="43"/>
      <c r="B10" s="54" t="s">
        <v>12</v>
      </c>
      <c r="C10" s="46"/>
      <c r="D10" s="46"/>
      <c r="E10" s="46">
        <v>4783</v>
      </c>
      <c r="F10" s="46">
        <v>5050</v>
      </c>
      <c r="G10" s="46">
        <v>5189</v>
      </c>
      <c r="H10" s="46">
        <v>5486</v>
      </c>
      <c r="I10" s="46">
        <v>5701</v>
      </c>
      <c r="J10" s="46">
        <v>5995</v>
      </c>
      <c r="K10" s="46">
        <v>6341</v>
      </c>
      <c r="L10" s="46">
        <v>6573</v>
      </c>
      <c r="M10" s="46">
        <v>6762</v>
      </c>
      <c r="N10" s="46">
        <v>6737</v>
      </c>
      <c r="O10" s="46">
        <v>6936</v>
      </c>
      <c r="P10" s="46">
        <v>6982</v>
      </c>
    </row>
    <row r="11" spans="1:16" s="41" customFormat="1" x14ac:dyDescent="0.25">
      <c r="A11" s="39"/>
      <c r="B11" s="17" t="s">
        <v>23</v>
      </c>
      <c r="C11" s="40"/>
      <c r="D11" s="40"/>
      <c r="E11" s="40">
        <v>78</v>
      </c>
      <c r="F11" s="40">
        <v>73</v>
      </c>
      <c r="G11" s="40">
        <v>83</v>
      </c>
      <c r="H11" s="40">
        <v>94</v>
      </c>
      <c r="I11" s="40">
        <v>94</v>
      </c>
      <c r="J11" s="40">
        <v>101</v>
      </c>
      <c r="K11" s="40">
        <v>103</v>
      </c>
      <c r="L11" s="40">
        <v>106</v>
      </c>
      <c r="M11" s="40">
        <v>103</v>
      </c>
      <c r="N11" s="40">
        <v>104</v>
      </c>
      <c r="O11" s="40">
        <v>105</v>
      </c>
      <c r="P11" s="40">
        <v>110</v>
      </c>
    </row>
    <row r="12" spans="1:16" s="41" customFormat="1" x14ac:dyDescent="0.25">
      <c r="A12" s="39"/>
      <c r="B12" s="17" t="s">
        <v>24</v>
      </c>
      <c r="C12" s="40"/>
      <c r="D12" s="40"/>
      <c r="E12" s="40">
        <v>403</v>
      </c>
      <c r="F12" s="40">
        <v>441</v>
      </c>
      <c r="G12" s="40">
        <v>455</v>
      </c>
      <c r="H12" s="40">
        <v>471</v>
      </c>
      <c r="I12" s="40">
        <v>511</v>
      </c>
      <c r="J12" s="40">
        <v>512</v>
      </c>
      <c r="K12" s="40">
        <v>528</v>
      </c>
      <c r="L12" s="40">
        <v>544</v>
      </c>
      <c r="M12" s="40">
        <v>565</v>
      </c>
      <c r="N12" s="40">
        <v>563</v>
      </c>
      <c r="O12" s="40">
        <v>537</v>
      </c>
      <c r="P12" s="40">
        <v>547</v>
      </c>
    </row>
    <row r="13" spans="1:16" s="41" customFormat="1" x14ac:dyDescent="0.25">
      <c r="A13" s="39"/>
      <c r="B13" s="17" t="s">
        <v>25</v>
      </c>
      <c r="C13" s="40"/>
      <c r="D13" s="40"/>
      <c r="E13" s="40">
        <v>389</v>
      </c>
      <c r="F13" s="40">
        <v>404</v>
      </c>
      <c r="G13" s="40">
        <v>433</v>
      </c>
      <c r="H13" s="40">
        <v>443</v>
      </c>
      <c r="I13" s="40">
        <v>486</v>
      </c>
      <c r="J13" s="40">
        <v>527</v>
      </c>
      <c r="K13" s="40">
        <v>587</v>
      </c>
      <c r="L13" s="40">
        <v>588</v>
      </c>
      <c r="M13" s="40">
        <v>649</v>
      </c>
      <c r="N13" s="40">
        <v>637</v>
      </c>
      <c r="O13" s="40">
        <v>685</v>
      </c>
      <c r="P13" s="40">
        <v>693</v>
      </c>
    </row>
    <row r="14" spans="1:16" s="41" customFormat="1" x14ac:dyDescent="0.25">
      <c r="A14" s="39"/>
      <c r="B14" s="17" t="s">
        <v>26</v>
      </c>
      <c r="C14" s="40"/>
      <c r="D14" s="40"/>
      <c r="E14" s="40">
        <v>900</v>
      </c>
      <c r="F14" s="40">
        <v>963</v>
      </c>
      <c r="G14" s="40">
        <v>972</v>
      </c>
      <c r="H14" s="40">
        <v>1041</v>
      </c>
      <c r="I14" s="40">
        <v>1056</v>
      </c>
      <c r="J14" s="40">
        <v>1121</v>
      </c>
      <c r="K14" s="40">
        <v>1164</v>
      </c>
      <c r="L14" s="40">
        <v>1210</v>
      </c>
      <c r="M14" s="40">
        <v>1235</v>
      </c>
      <c r="N14" s="40">
        <v>1268</v>
      </c>
      <c r="O14" s="40">
        <v>1282</v>
      </c>
      <c r="P14" s="40">
        <v>1282</v>
      </c>
    </row>
    <row r="15" spans="1:16" s="41" customFormat="1" x14ac:dyDescent="0.25">
      <c r="A15" s="39"/>
      <c r="B15" s="17" t="s">
        <v>27</v>
      </c>
      <c r="C15" s="40"/>
      <c r="D15" s="40"/>
      <c r="E15" s="40">
        <v>208</v>
      </c>
      <c r="F15" s="40">
        <v>224</v>
      </c>
      <c r="G15" s="40">
        <v>221</v>
      </c>
      <c r="H15" s="40">
        <v>246</v>
      </c>
      <c r="I15" s="40">
        <v>260</v>
      </c>
      <c r="J15" s="40">
        <v>279</v>
      </c>
      <c r="K15" s="40">
        <v>297</v>
      </c>
      <c r="L15" s="40">
        <v>320</v>
      </c>
      <c r="M15" s="40">
        <v>323</v>
      </c>
      <c r="N15" s="40">
        <v>326</v>
      </c>
      <c r="O15" s="40">
        <v>326</v>
      </c>
      <c r="P15" s="40">
        <v>313</v>
      </c>
    </row>
    <row r="16" spans="1:16" s="41" customFormat="1" x14ac:dyDescent="0.25">
      <c r="A16" s="39"/>
      <c r="B16" s="17" t="s">
        <v>28</v>
      </c>
      <c r="C16" s="40"/>
      <c r="D16" s="40"/>
      <c r="E16" s="40">
        <v>485</v>
      </c>
      <c r="F16" s="40">
        <v>505</v>
      </c>
      <c r="G16" s="40">
        <v>534</v>
      </c>
      <c r="H16" s="40">
        <v>563</v>
      </c>
      <c r="I16" s="40">
        <v>557</v>
      </c>
      <c r="J16" s="40">
        <v>599</v>
      </c>
      <c r="K16" s="40">
        <v>664</v>
      </c>
      <c r="L16" s="40">
        <v>693</v>
      </c>
      <c r="M16" s="40">
        <v>727</v>
      </c>
      <c r="N16" s="40">
        <v>675</v>
      </c>
      <c r="O16" s="40">
        <v>707</v>
      </c>
      <c r="P16" s="40">
        <v>727</v>
      </c>
    </row>
    <row r="17" spans="1:16" s="41" customFormat="1" x14ac:dyDescent="0.25">
      <c r="A17" s="39"/>
      <c r="B17" s="17" t="s">
        <v>29</v>
      </c>
      <c r="C17" s="40"/>
      <c r="D17" s="40"/>
      <c r="E17" s="40">
        <v>199</v>
      </c>
      <c r="F17" s="40">
        <v>216</v>
      </c>
      <c r="G17" s="40">
        <v>228</v>
      </c>
      <c r="H17" s="40">
        <v>256</v>
      </c>
      <c r="I17" s="40">
        <v>282</v>
      </c>
      <c r="J17" s="40">
        <v>275</v>
      </c>
      <c r="K17" s="40">
        <v>292</v>
      </c>
      <c r="L17" s="40">
        <v>315</v>
      </c>
      <c r="M17" s="40">
        <v>318</v>
      </c>
      <c r="N17" s="40">
        <v>325</v>
      </c>
      <c r="O17" s="40">
        <v>356</v>
      </c>
      <c r="P17" s="40">
        <v>344</v>
      </c>
    </row>
    <row r="18" spans="1:16" s="41" customFormat="1" x14ac:dyDescent="0.25">
      <c r="A18" s="39"/>
      <c r="B18" s="17" t="s">
        <v>30</v>
      </c>
      <c r="C18" s="40"/>
      <c r="D18" s="40"/>
      <c r="E18" s="40">
        <v>332</v>
      </c>
      <c r="F18" s="40">
        <v>326</v>
      </c>
      <c r="G18" s="40">
        <v>331</v>
      </c>
      <c r="H18" s="40">
        <v>349</v>
      </c>
      <c r="I18" s="40">
        <v>354</v>
      </c>
      <c r="J18" s="40">
        <v>373</v>
      </c>
      <c r="K18" s="40">
        <v>393</v>
      </c>
      <c r="L18" s="40">
        <v>391</v>
      </c>
      <c r="M18" s="40">
        <v>397</v>
      </c>
      <c r="N18" s="40">
        <v>386</v>
      </c>
      <c r="O18" s="40">
        <v>418</v>
      </c>
      <c r="P18" s="40">
        <v>428</v>
      </c>
    </row>
    <row r="19" spans="1:16" s="41" customFormat="1" x14ac:dyDescent="0.25">
      <c r="A19" s="39"/>
      <c r="B19" s="17" t="s">
        <v>31</v>
      </c>
      <c r="C19" s="40"/>
      <c r="D19" s="40"/>
      <c r="E19" s="40">
        <v>1789</v>
      </c>
      <c r="F19" s="40">
        <v>1898</v>
      </c>
      <c r="G19" s="40">
        <v>1932</v>
      </c>
      <c r="H19" s="40">
        <v>2023</v>
      </c>
      <c r="I19" s="40">
        <v>2101</v>
      </c>
      <c r="J19" s="40">
        <v>2208</v>
      </c>
      <c r="K19" s="40">
        <v>2313</v>
      </c>
      <c r="L19" s="40">
        <v>2406</v>
      </c>
      <c r="M19" s="40">
        <v>2445</v>
      </c>
      <c r="N19" s="40">
        <v>2453</v>
      </c>
      <c r="O19" s="40">
        <v>2520</v>
      </c>
      <c r="P19" s="40">
        <v>2538</v>
      </c>
    </row>
    <row r="20" spans="1:16" s="47" customFormat="1" x14ac:dyDescent="0.25">
      <c r="A20" s="43"/>
      <c r="B20" s="55" t="s">
        <v>13</v>
      </c>
      <c r="C20" s="46"/>
      <c r="D20" s="46"/>
      <c r="E20" s="46">
        <v>10193</v>
      </c>
      <c r="F20" s="46">
        <v>11178</v>
      </c>
      <c r="G20" s="46">
        <v>11127</v>
      </c>
      <c r="H20" s="46">
        <v>11854</v>
      </c>
      <c r="I20" s="46">
        <v>12499</v>
      </c>
      <c r="J20" s="46">
        <v>13342</v>
      </c>
      <c r="K20" s="46">
        <v>14116</v>
      </c>
      <c r="L20" s="46">
        <v>14544</v>
      </c>
      <c r="M20" s="46">
        <v>15114</v>
      </c>
      <c r="N20" s="46">
        <v>15084</v>
      </c>
      <c r="O20" s="46">
        <v>15577</v>
      </c>
      <c r="P20" s="46">
        <v>15944</v>
      </c>
    </row>
    <row r="21" spans="1:16" s="41" customFormat="1" x14ac:dyDescent="0.25">
      <c r="A21" s="39"/>
      <c r="B21" s="17" t="s">
        <v>32</v>
      </c>
      <c r="C21" s="40"/>
      <c r="D21" s="40"/>
      <c r="E21" s="40">
        <v>1193</v>
      </c>
      <c r="F21" s="40">
        <v>1285</v>
      </c>
      <c r="G21" s="40">
        <v>1355</v>
      </c>
      <c r="H21" s="40">
        <v>1392</v>
      </c>
      <c r="I21" s="40">
        <v>1518</v>
      </c>
      <c r="J21" s="40">
        <v>1663</v>
      </c>
      <c r="K21" s="40">
        <v>1753</v>
      </c>
      <c r="L21" s="40">
        <v>1836</v>
      </c>
      <c r="M21" s="40">
        <v>1900</v>
      </c>
      <c r="N21" s="40">
        <v>1865</v>
      </c>
      <c r="O21" s="40">
        <v>1962</v>
      </c>
      <c r="P21" s="40">
        <v>2006</v>
      </c>
    </row>
    <row r="22" spans="1:16" s="41" customFormat="1" x14ac:dyDescent="0.25">
      <c r="A22" s="39"/>
      <c r="B22" s="17" t="s">
        <v>33</v>
      </c>
      <c r="C22" s="40"/>
      <c r="D22" s="40"/>
      <c r="E22" s="40">
        <v>532</v>
      </c>
      <c r="F22" s="40">
        <v>570</v>
      </c>
      <c r="G22" s="40">
        <v>572</v>
      </c>
      <c r="H22" s="40">
        <v>577</v>
      </c>
      <c r="I22" s="40">
        <v>642</v>
      </c>
      <c r="J22" s="40">
        <v>702</v>
      </c>
      <c r="K22" s="40">
        <v>745</v>
      </c>
      <c r="L22" s="40">
        <v>760</v>
      </c>
      <c r="M22" s="40">
        <v>770</v>
      </c>
      <c r="N22" s="40">
        <v>783</v>
      </c>
      <c r="O22" s="40">
        <v>796</v>
      </c>
      <c r="P22" s="40">
        <v>811</v>
      </c>
    </row>
    <row r="23" spans="1:16" s="41" customFormat="1" x14ac:dyDescent="0.25">
      <c r="A23" s="39"/>
      <c r="B23" s="17" t="s">
        <v>34</v>
      </c>
      <c r="C23" s="40"/>
      <c r="D23" s="40"/>
      <c r="E23" s="40">
        <v>1309</v>
      </c>
      <c r="F23" s="40">
        <v>1350</v>
      </c>
      <c r="G23" s="40">
        <v>1387</v>
      </c>
      <c r="H23" s="40">
        <v>1386</v>
      </c>
      <c r="I23" s="40">
        <v>1460</v>
      </c>
      <c r="J23" s="40">
        <v>1535</v>
      </c>
      <c r="K23" s="40">
        <v>1636</v>
      </c>
      <c r="L23" s="40">
        <v>1647</v>
      </c>
      <c r="M23" s="40">
        <v>1685</v>
      </c>
      <c r="N23" s="40">
        <v>1651</v>
      </c>
      <c r="O23" s="40">
        <v>1690</v>
      </c>
      <c r="P23" s="40">
        <v>1691</v>
      </c>
    </row>
    <row r="24" spans="1:16" s="41" customFormat="1" x14ac:dyDescent="0.25">
      <c r="A24" s="39"/>
      <c r="B24" s="17" t="s">
        <v>35</v>
      </c>
      <c r="C24" s="40"/>
      <c r="D24" s="40"/>
      <c r="E24" s="40">
        <v>1511</v>
      </c>
      <c r="F24" s="40">
        <v>1569</v>
      </c>
      <c r="G24" s="40">
        <v>1616</v>
      </c>
      <c r="H24" s="40">
        <v>1643</v>
      </c>
      <c r="I24" s="40">
        <v>1753</v>
      </c>
      <c r="J24" s="40">
        <v>1886</v>
      </c>
      <c r="K24" s="40">
        <v>2042</v>
      </c>
      <c r="L24" s="40">
        <v>2125</v>
      </c>
      <c r="M24" s="40">
        <v>2157</v>
      </c>
      <c r="N24" s="40">
        <v>2143</v>
      </c>
      <c r="O24" s="40">
        <v>2208</v>
      </c>
      <c r="P24" s="40">
        <v>2283</v>
      </c>
    </row>
    <row r="25" spans="1:16" s="41" customFormat="1" x14ac:dyDescent="0.25">
      <c r="A25" s="39"/>
      <c r="B25" s="17" t="s">
        <v>36</v>
      </c>
      <c r="C25" s="40"/>
      <c r="D25" s="40"/>
      <c r="E25" s="40">
        <v>334</v>
      </c>
      <c r="F25" s="40">
        <v>348</v>
      </c>
      <c r="G25" s="40">
        <v>381</v>
      </c>
      <c r="H25" s="40">
        <v>382</v>
      </c>
      <c r="I25" s="40">
        <v>418</v>
      </c>
      <c r="J25" s="40">
        <v>442</v>
      </c>
      <c r="K25" s="40">
        <v>474</v>
      </c>
      <c r="L25" s="40">
        <v>491</v>
      </c>
      <c r="M25" s="40">
        <v>491</v>
      </c>
      <c r="N25" s="40">
        <v>492</v>
      </c>
      <c r="O25" s="40">
        <v>489</v>
      </c>
      <c r="P25" s="40">
        <v>522</v>
      </c>
    </row>
    <row r="26" spans="1:16" s="41" customFormat="1" x14ac:dyDescent="0.25">
      <c r="A26" s="39"/>
      <c r="B26" s="17" t="s">
        <v>37</v>
      </c>
      <c r="C26" s="40"/>
      <c r="D26" s="40"/>
      <c r="E26" s="40">
        <v>1070</v>
      </c>
      <c r="F26" s="40">
        <v>1110</v>
      </c>
      <c r="G26" s="40">
        <v>1168</v>
      </c>
      <c r="H26" s="40">
        <v>1205</v>
      </c>
      <c r="I26" s="40">
        <v>1225</v>
      </c>
      <c r="J26" s="40">
        <v>1298</v>
      </c>
      <c r="K26" s="40">
        <v>1358</v>
      </c>
      <c r="L26" s="40">
        <v>1416</v>
      </c>
      <c r="M26" s="40">
        <v>1501</v>
      </c>
      <c r="N26" s="40">
        <v>1533</v>
      </c>
      <c r="O26" s="40">
        <v>1583</v>
      </c>
      <c r="P26" s="40">
        <v>1631</v>
      </c>
    </row>
    <row r="27" spans="1:16" s="41" customFormat="1" x14ac:dyDescent="0.25">
      <c r="A27" s="39"/>
      <c r="B27" s="17" t="s">
        <v>38</v>
      </c>
      <c r="C27" s="40"/>
      <c r="D27" s="40"/>
      <c r="E27" s="40">
        <v>913</v>
      </c>
      <c r="F27" s="40">
        <v>1431</v>
      </c>
      <c r="G27" s="40">
        <v>1027</v>
      </c>
      <c r="H27" s="40">
        <v>1586</v>
      </c>
      <c r="I27" s="40">
        <v>1653</v>
      </c>
      <c r="J27" s="40">
        <v>1759</v>
      </c>
      <c r="K27" s="40">
        <v>1831</v>
      </c>
      <c r="L27" s="40">
        <v>1923</v>
      </c>
      <c r="M27" s="40">
        <v>2109</v>
      </c>
      <c r="N27" s="40">
        <v>2123</v>
      </c>
      <c r="O27" s="40">
        <v>2234</v>
      </c>
      <c r="P27" s="40">
        <v>2284</v>
      </c>
    </row>
    <row r="28" spans="1:16" s="47" customFormat="1" x14ac:dyDescent="0.25">
      <c r="A28" s="43"/>
      <c r="B28" s="17" t="s">
        <v>39</v>
      </c>
      <c r="C28" s="44"/>
      <c r="D28" s="45"/>
      <c r="E28" s="40">
        <v>478</v>
      </c>
      <c r="F28" s="40">
        <v>516</v>
      </c>
      <c r="G28" s="40">
        <v>554</v>
      </c>
      <c r="H28" s="40">
        <v>562</v>
      </c>
      <c r="I28" s="40">
        <v>578</v>
      </c>
      <c r="J28" s="40">
        <v>591</v>
      </c>
      <c r="K28" s="40">
        <v>613</v>
      </c>
      <c r="L28" s="40">
        <v>611</v>
      </c>
      <c r="M28" s="40">
        <v>630</v>
      </c>
      <c r="N28" s="40">
        <v>659</v>
      </c>
      <c r="O28" s="40">
        <v>673</v>
      </c>
      <c r="P28" s="40">
        <v>685</v>
      </c>
    </row>
    <row r="29" spans="1:16" s="41" customFormat="1" x14ac:dyDescent="0.25">
      <c r="A29" s="39"/>
      <c r="B29" s="17" t="s">
        <v>40</v>
      </c>
      <c r="C29" s="40"/>
      <c r="D29" s="40"/>
      <c r="E29" s="40">
        <v>2459</v>
      </c>
      <c r="F29" s="40">
        <v>2585</v>
      </c>
      <c r="G29" s="40">
        <v>2644</v>
      </c>
      <c r="H29" s="40">
        <v>2658</v>
      </c>
      <c r="I29" s="40">
        <v>2769</v>
      </c>
      <c r="J29" s="40">
        <v>2973</v>
      </c>
      <c r="K29" s="40">
        <v>3122</v>
      </c>
      <c r="L29" s="40">
        <v>3178</v>
      </c>
      <c r="M29" s="40">
        <v>3299</v>
      </c>
      <c r="N29" s="40">
        <v>3270</v>
      </c>
      <c r="O29" s="40">
        <v>3364</v>
      </c>
      <c r="P29" s="40">
        <v>3466</v>
      </c>
    </row>
    <row r="30" spans="1:16" s="47" customFormat="1" x14ac:dyDescent="0.25">
      <c r="A30" s="43"/>
      <c r="B30" s="17" t="s">
        <v>41</v>
      </c>
      <c r="C30" s="46"/>
      <c r="D30" s="45"/>
      <c r="E30" s="40">
        <v>394</v>
      </c>
      <c r="F30" s="40">
        <v>414</v>
      </c>
      <c r="G30" s="40">
        <v>423</v>
      </c>
      <c r="H30" s="40">
        <v>463</v>
      </c>
      <c r="I30" s="40">
        <v>483</v>
      </c>
      <c r="J30" s="40">
        <v>493</v>
      </c>
      <c r="K30" s="40">
        <v>542</v>
      </c>
      <c r="L30" s="40">
        <v>557</v>
      </c>
      <c r="M30" s="40">
        <v>572</v>
      </c>
      <c r="N30" s="40">
        <v>565</v>
      </c>
      <c r="O30" s="40">
        <v>578</v>
      </c>
      <c r="P30" s="40">
        <v>565</v>
      </c>
    </row>
    <row r="31" spans="1:16" s="47" customFormat="1" x14ac:dyDescent="0.25">
      <c r="A31" s="43"/>
      <c r="B31" s="56" t="s">
        <v>14</v>
      </c>
      <c r="C31" s="46"/>
      <c r="D31" s="45"/>
      <c r="E31" s="46">
        <v>5631</v>
      </c>
      <c r="F31" s="46">
        <v>6040</v>
      </c>
      <c r="G31" s="46">
        <v>6102</v>
      </c>
      <c r="H31" s="46">
        <v>6507</v>
      </c>
      <c r="I31" s="46">
        <v>6745</v>
      </c>
      <c r="J31" s="46">
        <v>7362</v>
      </c>
      <c r="K31" s="46">
        <v>7871</v>
      </c>
      <c r="L31" s="46">
        <v>8114</v>
      </c>
      <c r="M31" s="46">
        <v>8419</v>
      </c>
      <c r="N31" s="46">
        <v>8308</v>
      </c>
      <c r="O31" s="46">
        <v>8446</v>
      </c>
      <c r="P31" s="46">
        <v>8571</v>
      </c>
    </row>
    <row r="32" spans="1:16" x14ac:dyDescent="0.25">
      <c r="B32" s="17" t="s">
        <v>42</v>
      </c>
      <c r="C32" s="9"/>
      <c r="D32" s="9"/>
      <c r="E32" s="40">
        <v>602</v>
      </c>
      <c r="F32" s="40">
        <v>664</v>
      </c>
      <c r="G32" s="40">
        <v>693</v>
      </c>
      <c r="H32" s="40">
        <v>711</v>
      </c>
      <c r="I32" s="40">
        <v>761</v>
      </c>
      <c r="J32" s="40">
        <v>819</v>
      </c>
      <c r="K32" s="40">
        <v>859</v>
      </c>
      <c r="L32" s="40">
        <v>970</v>
      </c>
      <c r="M32" s="40">
        <v>989</v>
      </c>
      <c r="N32" s="40">
        <v>999</v>
      </c>
      <c r="O32" s="40">
        <v>1032</v>
      </c>
      <c r="P32" s="40">
        <v>1042</v>
      </c>
    </row>
    <row r="33" spans="1:16" s="1" customFormat="1" x14ac:dyDescent="0.25">
      <c r="B33" s="17" t="s">
        <v>43</v>
      </c>
      <c r="C33" s="15"/>
      <c r="D33" s="15"/>
      <c r="E33" s="40">
        <v>210</v>
      </c>
      <c r="F33" s="40">
        <v>233</v>
      </c>
      <c r="G33" s="40">
        <v>231</v>
      </c>
      <c r="H33" s="40">
        <v>246</v>
      </c>
      <c r="I33" s="40">
        <v>263</v>
      </c>
      <c r="J33" s="40">
        <v>293</v>
      </c>
      <c r="K33" s="40">
        <v>303</v>
      </c>
      <c r="L33" s="40">
        <v>307</v>
      </c>
      <c r="M33" s="40">
        <v>302</v>
      </c>
      <c r="N33" s="40">
        <v>301</v>
      </c>
      <c r="O33" s="40">
        <v>327</v>
      </c>
      <c r="P33" s="40">
        <v>333</v>
      </c>
    </row>
    <row r="34" spans="1:16" x14ac:dyDescent="0.25">
      <c r="B34" s="17" t="s">
        <v>44</v>
      </c>
      <c r="C34" s="16"/>
      <c r="D34" s="16"/>
      <c r="E34" s="40">
        <v>260</v>
      </c>
      <c r="F34" s="40">
        <v>268</v>
      </c>
      <c r="G34" s="40">
        <v>269</v>
      </c>
      <c r="H34" s="40">
        <v>281</v>
      </c>
      <c r="I34" s="40">
        <v>281</v>
      </c>
      <c r="J34" s="40">
        <v>291</v>
      </c>
      <c r="K34" s="40">
        <v>336</v>
      </c>
      <c r="L34" s="40">
        <v>332</v>
      </c>
      <c r="M34" s="40">
        <v>352</v>
      </c>
      <c r="N34" s="40">
        <v>347</v>
      </c>
      <c r="O34" s="40">
        <v>330</v>
      </c>
      <c r="P34" s="40">
        <v>323</v>
      </c>
    </row>
    <row r="35" spans="1:16" x14ac:dyDescent="0.25">
      <c r="B35" s="17" t="s">
        <v>45</v>
      </c>
      <c r="C35" s="18"/>
      <c r="D35" s="18"/>
      <c r="E35" s="40">
        <v>110</v>
      </c>
      <c r="F35" s="40">
        <v>162</v>
      </c>
      <c r="G35" s="40">
        <v>158</v>
      </c>
      <c r="H35" s="40">
        <v>205</v>
      </c>
      <c r="I35" s="40">
        <v>218</v>
      </c>
      <c r="J35" s="40">
        <v>241</v>
      </c>
      <c r="K35" s="40">
        <v>277</v>
      </c>
      <c r="L35" s="40">
        <v>279</v>
      </c>
      <c r="M35" s="40">
        <v>278</v>
      </c>
      <c r="N35" s="40">
        <v>277</v>
      </c>
      <c r="O35" s="40">
        <v>290</v>
      </c>
      <c r="P35" s="40">
        <v>303</v>
      </c>
    </row>
    <row r="36" spans="1:16" x14ac:dyDescent="0.25">
      <c r="B36" s="17" t="s">
        <v>46</v>
      </c>
      <c r="E36" s="40">
        <v>556</v>
      </c>
      <c r="F36" s="40">
        <v>603</v>
      </c>
      <c r="G36" s="40">
        <v>614</v>
      </c>
      <c r="H36" s="40">
        <v>660</v>
      </c>
      <c r="I36" s="40">
        <v>697</v>
      </c>
      <c r="J36" s="40">
        <v>751</v>
      </c>
      <c r="K36" s="40">
        <v>794</v>
      </c>
      <c r="L36" s="40">
        <v>822</v>
      </c>
      <c r="M36" s="40">
        <v>884</v>
      </c>
      <c r="N36" s="40">
        <v>887</v>
      </c>
      <c r="O36" s="40">
        <v>884</v>
      </c>
      <c r="P36" s="40">
        <v>919</v>
      </c>
    </row>
    <row r="37" spans="1:16" x14ac:dyDescent="0.25">
      <c r="B37" s="17" t="s">
        <v>47</v>
      </c>
      <c r="C37" s="8"/>
      <c r="D37" s="8"/>
      <c r="E37" s="40">
        <v>1560</v>
      </c>
      <c r="F37" s="40">
        <v>1679</v>
      </c>
      <c r="G37" s="40">
        <v>1717</v>
      </c>
      <c r="H37" s="40">
        <v>1762</v>
      </c>
      <c r="I37" s="40">
        <v>1745</v>
      </c>
      <c r="J37" s="40">
        <v>2033</v>
      </c>
      <c r="K37" s="40">
        <v>2169</v>
      </c>
      <c r="L37" s="40">
        <v>2217</v>
      </c>
      <c r="M37" s="40">
        <v>2326</v>
      </c>
      <c r="N37" s="40">
        <v>2358</v>
      </c>
      <c r="O37" s="40">
        <v>2373</v>
      </c>
      <c r="P37" s="40">
        <v>2412</v>
      </c>
    </row>
    <row r="38" spans="1:16" x14ac:dyDescent="0.25">
      <c r="B38" s="17" t="s">
        <v>48</v>
      </c>
      <c r="E38" s="40">
        <v>608</v>
      </c>
      <c r="F38" s="40">
        <v>616</v>
      </c>
      <c r="G38" s="40">
        <v>604</v>
      </c>
      <c r="H38" s="40">
        <v>658</v>
      </c>
      <c r="I38" s="40">
        <v>709</v>
      </c>
      <c r="J38" s="40">
        <v>748</v>
      </c>
      <c r="K38" s="40">
        <v>797</v>
      </c>
      <c r="L38" s="40">
        <v>826</v>
      </c>
      <c r="M38" s="40">
        <v>883</v>
      </c>
      <c r="N38" s="40">
        <v>868</v>
      </c>
      <c r="O38" s="40">
        <v>859</v>
      </c>
      <c r="P38" s="40">
        <v>848</v>
      </c>
    </row>
    <row r="39" spans="1:16" x14ac:dyDescent="0.25">
      <c r="B39" s="17" t="s">
        <v>49</v>
      </c>
      <c r="E39" s="40">
        <v>350</v>
      </c>
      <c r="F39" s="40">
        <v>376</v>
      </c>
      <c r="G39" s="40">
        <v>402</v>
      </c>
      <c r="H39" s="40">
        <v>457</v>
      </c>
      <c r="I39" s="40">
        <v>472</v>
      </c>
      <c r="J39" s="40">
        <v>489</v>
      </c>
      <c r="K39" s="40">
        <v>520</v>
      </c>
      <c r="L39" s="40">
        <v>536</v>
      </c>
      <c r="M39" s="40">
        <v>554</v>
      </c>
      <c r="N39" s="40">
        <v>522</v>
      </c>
      <c r="O39" s="40">
        <v>525</v>
      </c>
      <c r="P39" s="40">
        <v>533</v>
      </c>
    </row>
    <row r="40" spans="1:16" x14ac:dyDescent="0.25">
      <c r="B40" s="17" t="s">
        <v>50</v>
      </c>
      <c r="E40" s="40">
        <v>1018</v>
      </c>
      <c r="F40" s="40">
        <v>1063</v>
      </c>
      <c r="G40" s="40">
        <v>1029</v>
      </c>
      <c r="H40" s="40">
        <v>1115</v>
      </c>
      <c r="I40" s="40">
        <v>1198</v>
      </c>
      <c r="J40" s="40">
        <v>1280</v>
      </c>
      <c r="K40" s="40">
        <v>1361</v>
      </c>
      <c r="L40" s="40">
        <v>1367</v>
      </c>
      <c r="M40" s="40">
        <v>1392</v>
      </c>
      <c r="N40" s="40">
        <v>1331</v>
      </c>
      <c r="O40" s="40">
        <v>1393</v>
      </c>
      <c r="P40" s="40">
        <v>1414</v>
      </c>
    </row>
    <row r="41" spans="1:16" x14ac:dyDescent="0.25">
      <c r="B41" s="17" t="s">
        <v>51</v>
      </c>
      <c r="E41" s="40">
        <v>357</v>
      </c>
      <c r="F41" s="40">
        <v>376</v>
      </c>
      <c r="G41" s="40">
        <v>385</v>
      </c>
      <c r="H41" s="40">
        <v>412</v>
      </c>
      <c r="I41" s="40">
        <v>401</v>
      </c>
      <c r="J41" s="40">
        <v>417</v>
      </c>
      <c r="K41" s="40">
        <v>455</v>
      </c>
      <c r="L41" s="40">
        <v>458</v>
      </c>
      <c r="M41" s="40">
        <v>459</v>
      </c>
      <c r="N41" s="40">
        <v>418</v>
      </c>
      <c r="O41" s="40">
        <v>433</v>
      </c>
      <c r="P41" s="40">
        <v>444</v>
      </c>
    </row>
    <row r="42" spans="1:16" s="38" customFormat="1" x14ac:dyDescent="0.25">
      <c r="A42" s="37"/>
      <c r="B42" s="56" t="s">
        <v>15</v>
      </c>
      <c r="C42" s="49"/>
      <c r="D42" s="49"/>
      <c r="E42" s="46">
        <v>6580</v>
      </c>
      <c r="F42" s="46">
        <v>6163</v>
      </c>
      <c r="G42" s="46">
        <v>6260</v>
      </c>
      <c r="H42" s="46">
        <v>6576</v>
      </c>
      <c r="I42" s="46">
        <v>6783</v>
      </c>
      <c r="J42" s="46">
        <v>7100</v>
      </c>
      <c r="K42" s="46">
        <v>7477</v>
      </c>
      <c r="L42" s="46">
        <v>7805</v>
      </c>
      <c r="M42" s="46">
        <v>8061</v>
      </c>
      <c r="N42" s="46">
        <v>7977</v>
      </c>
      <c r="O42" s="46">
        <v>8257</v>
      </c>
      <c r="P42" s="46">
        <v>8355</v>
      </c>
    </row>
    <row r="43" spans="1:16" x14ac:dyDescent="0.25">
      <c r="B43" s="17" t="s">
        <v>52</v>
      </c>
      <c r="E43" s="40">
        <v>79</v>
      </c>
      <c r="F43" s="40">
        <v>76</v>
      </c>
      <c r="G43" s="40">
        <v>76</v>
      </c>
      <c r="H43" s="40">
        <v>93</v>
      </c>
      <c r="I43" s="40">
        <v>103</v>
      </c>
      <c r="J43" s="40">
        <v>92</v>
      </c>
      <c r="K43" s="40">
        <v>101</v>
      </c>
      <c r="L43" s="40">
        <v>111</v>
      </c>
      <c r="M43" s="40">
        <v>120</v>
      </c>
      <c r="N43" s="40">
        <v>132</v>
      </c>
      <c r="O43" s="40">
        <v>133</v>
      </c>
      <c r="P43" s="40">
        <v>141</v>
      </c>
    </row>
    <row r="44" spans="1:16" x14ac:dyDescent="0.25">
      <c r="B44" s="17" t="s">
        <v>53</v>
      </c>
      <c r="E44" s="40">
        <v>870</v>
      </c>
      <c r="F44" s="40">
        <v>862</v>
      </c>
      <c r="G44" s="40">
        <v>901</v>
      </c>
      <c r="H44" s="40">
        <v>908</v>
      </c>
      <c r="I44" s="40">
        <v>957</v>
      </c>
      <c r="J44" s="40">
        <v>992</v>
      </c>
      <c r="K44" s="40">
        <v>1051</v>
      </c>
      <c r="L44" s="40">
        <v>1070</v>
      </c>
      <c r="M44" s="40">
        <v>1108</v>
      </c>
      <c r="N44" s="40">
        <v>1122</v>
      </c>
      <c r="O44" s="40">
        <v>1159</v>
      </c>
      <c r="P44" s="40">
        <v>1158</v>
      </c>
    </row>
    <row r="45" spans="1:16" x14ac:dyDescent="0.25">
      <c r="B45" s="17" t="s">
        <v>54</v>
      </c>
      <c r="E45" s="40">
        <v>189</v>
      </c>
      <c r="F45" s="40">
        <v>197</v>
      </c>
      <c r="G45" s="40">
        <v>159</v>
      </c>
      <c r="H45" s="40">
        <v>175</v>
      </c>
      <c r="I45" s="40">
        <v>161</v>
      </c>
      <c r="J45" s="40">
        <v>200</v>
      </c>
      <c r="K45" s="40">
        <v>213</v>
      </c>
      <c r="L45" s="40">
        <v>239</v>
      </c>
      <c r="M45" s="40">
        <v>251</v>
      </c>
      <c r="N45" s="40">
        <v>236</v>
      </c>
      <c r="O45" s="40">
        <v>251</v>
      </c>
      <c r="P45" s="40">
        <v>262</v>
      </c>
    </row>
    <row r="46" spans="1:16" x14ac:dyDescent="0.25">
      <c r="B46" s="17" t="s">
        <v>55</v>
      </c>
      <c r="E46" s="40">
        <v>86</v>
      </c>
      <c r="F46" s="40">
        <v>81</v>
      </c>
      <c r="G46" s="40">
        <v>71</v>
      </c>
      <c r="H46" s="40">
        <v>69</v>
      </c>
      <c r="I46" s="40">
        <v>75</v>
      </c>
      <c r="J46" s="40">
        <v>68</v>
      </c>
      <c r="K46" s="40">
        <v>73</v>
      </c>
      <c r="L46" s="40">
        <v>89</v>
      </c>
      <c r="M46" s="40">
        <v>107</v>
      </c>
      <c r="N46" s="40">
        <v>109</v>
      </c>
      <c r="O46" s="40">
        <v>107</v>
      </c>
      <c r="P46" s="40">
        <v>105</v>
      </c>
    </row>
    <row r="47" spans="1:16" x14ac:dyDescent="0.25">
      <c r="B47" s="17" t="s">
        <v>56</v>
      </c>
      <c r="E47" s="40">
        <v>625</v>
      </c>
      <c r="F47" s="40">
        <v>611</v>
      </c>
      <c r="G47" s="40">
        <v>626</v>
      </c>
      <c r="H47" s="40">
        <v>669</v>
      </c>
      <c r="I47" s="40">
        <v>711</v>
      </c>
      <c r="J47" s="40">
        <v>760</v>
      </c>
      <c r="K47" s="40">
        <v>799</v>
      </c>
      <c r="L47" s="40">
        <v>846</v>
      </c>
      <c r="M47" s="40">
        <v>869</v>
      </c>
      <c r="N47" s="40">
        <v>857</v>
      </c>
      <c r="O47" s="40">
        <v>868</v>
      </c>
      <c r="P47" s="40">
        <v>863</v>
      </c>
    </row>
    <row r="48" spans="1:16" x14ac:dyDescent="0.25">
      <c r="B48" s="17" t="s">
        <v>57</v>
      </c>
      <c r="E48" s="40">
        <v>1554</v>
      </c>
      <c r="F48" s="40">
        <v>1436</v>
      </c>
      <c r="G48" s="40">
        <v>1522</v>
      </c>
      <c r="H48" s="40">
        <v>1603</v>
      </c>
      <c r="I48" s="40">
        <v>1671</v>
      </c>
      <c r="J48" s="40">
        <v>1754</v>
      </c>
      <c r="K48" s="40">
        <v>1856</v>
      </c>
      <c r="L48" s="40">
        <v>1922</v>
      </c>
      <c r="M48" s="40">
        <v>2033</v>
      </c>
      <c r="N48" s="40">
        <v>2002</v>
      </c>
      <c r="O48" s="40">
        <v>2082</v>
      </c>
      <c r="P48" s="40">
        <v>2142</v>
      </c>
    </row>
    <row r="49" spans="2:16" x14ac:dyDescent="0.25">
      <c r="B49" s="17" t="s">
        <v>58</v>
      </c>
      <c r="E49" s="40">
        <v>291</v>
      </c>
      <c r="F49" s="40">
        <v>297</v>
      </c>
      <c r="G49" s="40">
        <v>309</v>
      </c>
      <c r="H49" s="40">
        <v>324</v>
      </c>
      <c r="I49" s="40">
        <v>330</v>
      </c>
      <c r="J49" s="40">
        <v>343</v>
      </c>
      <c r="K49" s="40">
        <v>370</v>
      </c>
      <c r="L49" s="40">
        <v>384</v>
      </c>
      <c r="M49" s="40">
        <v>380</v>
      </c>
      <c r="N49" s="40">
        <v>393</v>
      </c>
      <c r="O49" s="40">
        <v>388</v>
      </c>
      <c r="P49" s="40">
        <v>412</v>
      </c>
    </row>
    <row r="50" spans="2:16" x14ac:dyDescent="0.25">
      <c r="B50" s="17" t="s">
        <v>59</v>
      </c>
      <c r="C50" s="2"/>
      <c r="D50" s="2"/>
      <c r="E50" s="40">
        <v>319</v>
      </c>
      <c r="F50" s="40">
        <v>318</v>
      </c>
      <c r="G50" s="40">
        <v>324</v>
      </c>
      <c r="H50" s="40">
        <v>370</v>
      </c>
      <c r="I50" s="40">
        <v>365</v>
      </c>
      <c r="J50" s="40">
        <v>358</v>
      </c>
      <c r="K50" s="40">
        <v>372</v>
      </c>
      <c r="L50" s="40">
        <v>401</v>
      </c>
      <c r="M50" s="40">
        <v>426</v>
      </c>
      <c r="N50" s="40">
        <v>404</v>
      </c>
      <c r="O50" s="40">
        <v>425</v>
      </c>
      <c r="P50" s="40">
        <v>423</v>
      </c>
    </row>
    <row r="51" spans="2:16" x14ac:dyDescent="0.25">
      <c r="B51" s="17" t="s">
        <v>60</v>
      </c>
      <c r="E51" s="40">
        <v>155</v>
      </c>
      <c r="F51" s="40">
        <v>147</v>
      </c>
      <c r="G51" s="40">
        <v>143</v>
      </c>
      <c r="H51" s="40">
        <v>144</v>
      </c>
      <c r="I51" s="40">
        <v>153</v>
      </c>
      <c r="J51" s="40">
        <v>166</v>
      </c>
      <c r="K51" s="40">
        <v>166</v>
      </c>
      <c r="L51" s="40">
        <v>183</v>
      </c>
      <c r="M51" s="40">
        <v>194</v>
      </c>
      <c r="N51" s="40">
        <v>199</v>
      </c>
      <c r="O51" s="40">
        <v>215</v>
      </c>
      <c r="P51" s="40">
        <v>204</v>
      </c>
    </row>
    <row r="52" spans="2:16" x14ac:dyDescent="0.25">
      <c r="B52" s="17" t="s">
        <v>61</v>
      </c>
      <c r="E52" s="40">
        <v>101</v>
      </c>
      <c r="F52" s="40">
        <v>94</v>
      </c>
      <c r="G52" s="40">
        <v>88</v>
      </c>
      <c r="H52" s="40">
        <v>88</v>
      </c>
      <c r="I52" s="40">
        <v>84</v>
      </c>
      <c r="J52" s="40">
        <v>102</v>
      </c>
      <c r="K52" s="40">
        <v>119</v>
      </c>
      <c r="L52" s="40">
        <v>116</v>
      </c>
      <c r="M52" s="40">
        <v>170</v>
      </c>
      <c r="N52" s="40">
        <v>171</v>
      </c>
      <c r="O52" s="40">
        <v>185</v>
      </c>
      <c r="P52" s="40">
        <v>187</v>
      </c>
    </row>
    <row r="53" spans="2:16" x14ac:dyDescent="0.25">
      <c r="B53" s="17" t="s">
        <v>62</v>
      </c>
      <c r="E53" s="40">
        <v>566</v>
      </c>
      <c r="F53" s="40">
        <v>511</v>
      </c>
      <c r="G53" s="40">
        <v>503</v>
      </c>
      <c r="H53" s="40">
        <v>509</v>
      </c>
      <c r="I53" s="40">
        <v>530</v>
      </c>
      <c r="J53" s="40">
        <v>575</v>
      </c>
      <c r="K53" s="40">
        <v>586</v>
      </c>
      <c r="L53" s="40">
        <v>631</v>
      </c>
      <c r="M53" s="40">
        <v>638</v>
      </c>
      <c r="N53" s="40">
        <v>623</v>
      </c>
      <c r="O53" s="40">
        <v>648</v>
      </c>
      <c r="P53" s="40">
        <v>665</v>
      </c>
    </row>
    <row r="54" spans="2:16" x14ac:dyDescent="0.25">
      <c r="B54" s="17" t="s">
        <v>63</v>
      </c>
      <c r="E54" s="40">
        <v>1492</v>
      </c>
      <c r="F54" s="40">
        <v>1290</v>
      </c>
      <c r="G54" s="40">
        <v>1284</v>
      </c>
      <c r="H54" s="40">
        <v>1345</v>
      </c>
      <c r="I54" s="40">
        <v>1360</v>
      </c>
      <c r="J54" s="40">
        <v>1397</v>
      </c>
      <c r="K54" s="40">
        <v>1476</v>
      </c>
      <c r="L54" s="40">
        <v>1519</v>
      </c>
      <c r="M54" s="40">
        <v>1478</v>
      </c>
      <c r="N54" s="40">
        <v>1441</v>
      </c>
      <c r="O54" s="40">
        <v>1512</v>
      </c>
      <c r="P54" s="40">
        <v>1512</v>
      </c>
    </row>
    <row r="55" spans="2:16" x14ac:dyDescent="0.25">
      <c r="B55" s="17" t="s">
        <v>64</v>
      </c>
      <c r="E55" s="40">
        <v>253</v>
      </c>
      <c r="F55" s="40">
        <v>243</v>
      </c>
      <c r="G55" s="40">
        <v>254</v>
      </c>
      <c r="H55" s="40">
        <v>279</v>
      </c>
      <c r="I55" s="40">
        <v>283</v>
      </c>
      <c r="J55" s="40">
        <v>293</v>
      </c>
      <c r="K55" s="40">
        <v>295</v>
      </c>
      <c r="L55" s="40">
        <v>294</v>
      </c>
      <c r="M55" s="40">
        <v>287</v>
      </c>
      <c r="N55" s="40">
        <v>288</v>
      </c>
      <c r="O55" s="40">
        <v>284</v>
      </c>
      <c r="P55" s="40">
        <v>281</v>
      </c>
    </row>
    <row r="56" spans="2:16" ht="6.75" customHeight="1" x14ac:dyDescent="0.25">
      <c r="B56" s="17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s="1" customFormat="1" x14ac:dyDescent="0.25">
      <c r="B57" s="5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x14ac:dyDescent="0.25">
      <c r="B58" s="58" t="s">
        <v>74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42.75" customHeight="1" x14ac:dyDescent="0.25">
      <c r="B59" s="120" t="s">
        <v>75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6"/>
      <c r="M59" s="16"/>
      <c r="N59" s="16"/>
      <c r="O59" s="16"/>
      <c r="P59" s="16"/>
    </row>
    <row r="60" spans="2:16" x14ac:dyDescent="0.25">
      <c r="B60" s="17" t="s">
        <v>19</v>
      </c>
      <c r="C60" s="18"/>
      <c r="D60" s="18"/>
      <c r="E60" s="18"/>
      <c r="F60" s="18"/>
      <c r="G60" s="18"/>
      <c r="H60" s="18"/>
      <c r="I60" s="18"/>
      <c r="J60" s="19"/>
    </row>
    <row r="61" spans="2:16" x14ac:dyDescent="0.25">
      <c r="B61" s="21" t="s">
        <v>20</v>
      </c>
    </row>
    <row r="62" spans="2:16" x14ac:dyDescent="0.25">
      <c r="B62" s="2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mergeCells count="1">
    <mergeCell ref="B59:K59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8" topLeftCell="E33" activePane="bottomRight" state="frozen"/>
      <selection activeCell="G38" sqref="G38"/>
      <selection pane="topRight" activeCell="G38" sqref="G38"/>
      <selection pane="bottomLeft" activeCell="G38" sqref="G38"/>
      <selection pane="bottomRight" activeCell="Q41" sqref="Q41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95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">
        <v>114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1" customFormat="1" x14ac:dyDescent="0.25">
      <c r="A10" s="39"/>
      <c r="B10" s="59" t="s">
        <v>0</v>
      </c>
      <c r="C10" s="40"/>
      <c r="D10" s="40"/>
      <c r="E10" s="68">
        <v>5.4837007785895855E-2</v>
      </c>
      <c r="F10" s="68">
        <v>5.6172706785478234E-2</v>
      </c>
      <c r="G10" s="68">
        <v>5.655006641786324E-2</v>
      </c>
      <c r="H10" s="68">
        <v>5.8161483648718794E-2</v>
      </c>
      <c r="I10" s="68">
        <v>6.2134416134368646E-2</v>
      </c>
      <c r="J10" s="68">
        <v>6.3977112855941459E-2</v>
      </c>
      <c r="K10" s="68">
        <v>6.7559970014992504E-2</v>
      </c>
      <c r="L10" s="68">
        <v>7.0515949575013753E-2</v>
      </c>
      <c r="M10" s="68">
        <v>7.3975896187159024E-2</v>
      </c>
      <c r="N10" s="90">
        <f>MiSi_4.1!N10/Bezugsdaten_4.1!N10*100</f>
        <v>7.4741991381822084</v>
      </c>
      <c r="O10" s="90">
        <f>MiSi_4.1!O10/Bezugsdaten_4.1!O10*100</f>
        <v>7.5757690991367834</v>
      </c>
      <c r="P10" s="90">
        <f>MiSi_4.1!P10/Bezugsdaten_4.1!P10*100</f>
        <v>7.7003844904557237</v>
      </c>
    </row>
    <row r="11" spans="1:16" s="41" customFormat="1" x14ac:dyDescent="0.25">
      <c r="A11" s="39"/>
      <c r="B11" s="59" t="s">
        <v>1</v>
      </c>
      <c r="C11" s="40"/>
      <c r="D11" s="40"/>
      <c r="E11" s="68">
        <v>5.0483434317390746E-2</v>
      </c>
      <c r="F11" s="68">
        <v>4.7616618633477006E-2</v>
      </c>
      <c r="G11" s="68">
        <v>4.8003033367037415E-2</v>
      </c>
      <c r="H11" s="68">
        <v>4.947773501924134E-2</v>
      </c>
      <c r="I11" s="68">
        <v>5.0908192264920299E-2</v>
      </c>
      <c r="J11" s="68">
        <v>5.2682784452984383E-2</v>
      </c>
      <c r="K11" s="68">
        <v>5.4575946334451363E-2</v>
      </c>
      <c r="L11" s="68">
        <v>5.3592086313950467E-2</v>
      </c>
      <c r="M11" s="68">
        <v>5.6381617219313555E-2</v>
      </c>
      <c r="N11" s="90">
        <f>MiSi_4.1!N11/Bezugsdaten_4.1!N11*100</f>
        <v>5.5357061059960602</v>
      </c>
      <c r="O11" s="90">
        <f>MiSi_4.1!O11/Bezugsdaten_4.1!O11*100</f>
        <v>5.5998554293071896</v>
      </c>
      <c r="P11" s="90">
        <f>MiSi_4.1!P11/Bezugsdaten_4.1!P11*100</f>
        <v>5.7116104868913862</v>
      </c>
    </row>
    <row r="12" spans="1:16" s="41" customFormat="1" x14ac:dyDescent="0.25">
      <c r="A12" s="39"/>
      <c r="B12" s="59" t="s">
        <v>2</v>
      </c>
      <c r="C12" s="40"/>
      <c r="D12" s="40"/>
      <c r="E12" s="68">
        <v>7.7590704292150814E-2</v>
      </c>
      <c r="F12" s="68">
        <v>7.975923323755793E-2</v>
      </c>
      <c r="G12" s="68">
        <v>8.072202467230466E-2</v>
      </c>
      <c r="H12" s="68">
        <v>8.3543042749588792E-2</v>
      </c>
      <c r="I12" s="68">
        <v>8.7764661000784186E-2</v>
      </c>
      <c r="J12" s="68">
        <v>9.3023623041940368E-2</v>
      </c>
      <c r="K12" s="68">
        <v>9.6608857555281272E-2</v>
      </c>
      <c r="L12" s="68">
        <v>0.10002845391758711</v>
      </c>
      <c r="M12" s="68">
        <v>0.10144845681072505</v>
      </c>
      <c r="N12" s="90">
        <f>MiSi_4.1!N12/Bezugsdaten_4.1!N12*100</f>
        <v>10.042899627115013</v>
      </c>
      <c r="O12" s="90">
        <f>MiSi_4.1!O12/Bezugsdaten_4.1!O12*100</f>
        <v>10.155613883367975</v>
      </c>
      <c r="P12" s="90">
        <f>MiSi_4.1!P12/Bezugsdaten_4.1!P12*100</f>
        <v>10.232781762089829</v>
      </c>
    </row>
    <row r="13" spans="1:16" s="41" customFormat="1" x14ac:dyDescent="0.25">
      <c r="A13" s="39"/>
      <c r="B13" s="59" t="s">
        <v>3</v>
      </c>
      <c r="C13" s="40"/>
      <c r="D13" s="40"/>
      <c r="E13" s="68">
        <v>6.871004067467032E-2</v>
      </c>
      <c r="F13" s="68">
        <v>7.0364385901319063E-2</v>
      </c>
      <c r="G13" s="68">
        <v>6.9528060129725219E-2</v>
      </c>
      <c r="H13" s="68">
        <v>7.1085905654727347E-2</v>
      </c>
      <c r="I13" s="68">
        <v>7.429166539038809E-2</v>
      </c>
      <c r="J13" s="68">
        <v>7.7101420979737767E-2</v>
      </c>
      <c r="K13" s="68">
        <v>7.9664302686672378E-2</v>
      </c>
      <c r="L13" s="68">
        <v>8.2746181502304367E-2</v>
      </c>
      <c r="M13" s="68">
        <v>8.4467864443765028E-2</v>
      </c>
      <c r="N13" s="90">
        <f>MiSi_4.1!N13/Bezugsdaten_4.1!N13*100</f>
        <v>8.4126549746567356</v>
      </c>
      <c r="O13" s="90">
        <f>MiSi_4.1!O13/Bezugsdaten_4.1!O13*100</f>
        <v>8.5579316120357163</v>
      </c>
      <c r="P13" s="90">
        <f>MiSi_4.1!P13/Bezugsdaten_4.1!P13*100</f>
        <v>8.6834897820641874</v>
      </c>
    </row>
    <row r="14" spans="1:16" s="41" customFormat="1" x14ac:dyDescent="0.25">
      <c r="A14" s="39"/>
      <c r="B14" s="59" t="s">
        <v>4</v>
      </c>
      <c r="C14" s="40"/>
      <c r="D14" s="40"/>
      <c r="E14" s="68">
        <v>6.7672307700035669E-2</v>
      </c>
      <c r="F14" s="68">
        <v>7.2968573932640543E-2</v>
      </c>
      <c r="G14" s="68">
        <v>7.0687172513099472E-2</v>
      </c>
      <c r="H14" s="68">
        <v>7.5934550344930643E-2</v>
      </c>
      <c r="I14" s="68">
        <v>8.026928528042114E-2</v>
      </c>
      <c r="J14" s="68">
        <v>8.4168488059385801E-2</v>
      </c>
      <c r="K14" s="68">
        <v>8.7564805770531218E-2</v>
      </c>
      <c r="L14" s="68">
        <v>9.0693998469047923E-2</v>
      </c>
      <c r="M14" s="68">
        <v>9.318011368121891E-2</v>
      </c>
      <c r="N14" s="90">
        <f>MiSi_4.1!N14/Bezugsdaten_4.1!N14*100</f>
        <v>9.3711770225853517</v>
      </c>
      <c r="O14" s="90">
        <f>MiSi_4.1!O14/Bezugsdaten_4.1!O14*100</f>
        <v>9.5361605267528304</v>
      </c>
      <c r="P14" s="90">
        <f>MiSi_4.1!P14/Bezugsdaten_4.1!P14*100</f>
        <v>9.6136228132679911</v>
      </c>
    </row>
    <row r="15" spans="1:16" s="41" customFormat="1" x14ac:dyDescent="0.25">
      <c r="A15" s="39"/>
      <c r="B15" s="59" t="s">
        <v>5</v>
      </c>
      <c r="C15" s="40"/>
      <c r="D15" s="40"/>
      <c r="E15" s="68">
        <v>7.6069969090424974E-2</v>
      </c>
      <c r="F15" s="68">
        <v>7.868376762811212E-2</v>
      </c>
      <c r="G15" s="68">
        <v>8.0095511869436198E-2</v>
      </c>
      <c r="H15" s="68">
        <v>8.2560318304841659E-2</v>
      </c>
      <c r="I15" s="68">
        <v>8.5827954277066298E-2</v>
      </c>
      <c r="J15" s="68">
        <v>8.9424598881765488E-2</v>
      </c>
      <c r="K15" s="68">
        <v>9.2910671972608647E-2</v>
      </c>
      <c r="L15" s="68">
        <v>9.4910142579026135E-2</v>
      </c>
      <c r="M15" s="68">
        <v>9.9446218431101088E-2</v>
      </c>
      <c r="N15" s="90">
        <f>MiSi_4.1!N15/Bezugsdaten_4.1!N15*100</f>
        <v>9.8856236340843786</v>
      </c>
      <c r="O15" s="90">
        <f>MiSi_4.1!O15/Bezugsdaten_4.1!O15*100</f>
        <v>9.9637601096035713</v>
      </c>
      <c r="P15" s="90">
        <f>MiSi_4.1!P15/Bezugsdaten_4.1!P15*100</f>
        <v>10.138844750309579</v>
      </c>
    </row>
    <row r="16" spans="1:16" s="41" customFormat="1" x14ac:dyDescent="0.25">
      <c r="A16" s="39"/>
      <c r="B16" s="59" t="s">
        <v>6</v>
      </c>
      <c r="C16" s="40"/>
      <c r="D16" s="40"/>
      <c r="E16" s="68">
        <v>6.1645814013590962E-2</v>
      </c>
      <c r="F16" s="68">
        <v>6.2980732617470114E-2</v>
      </c>
      <c r="G16" s="68">
        <v>6.3095220013062558E-2</v>
      </c>
      <c r="H16" s="68">
        <v>6.5598663730924003E-2</v>
      </c>
      <c r="I16" s="68">
        <v>6.5068131403823809E-2</v>
      </c>
      <c r="J16" s="68">
        <v>6.7924131613329525E-2</v>
      </c>
      <c r="K16" s="68">
        <v>7.1249252839210991E-2</v>
      </c>
      <c r="L16" s="68">
        <v>7.3847977478144908E-2</v>
      </c>
      <c r="M16" s="68">
        <v>7.7351321099296003E-2</v>
      </c>
      <c r="N16" s="90">
        <f>MiSi_4.1!N16/Bezugsdaten_4.1!N16*100</f>
        <v>7.7486512960715803</v>
      </c>
      <c r="O16" s="90">
        <f>MiSi_4.1!O16/Bezugsdaten_4.1!O16*100</f>
        <v>7.9114566712118144</v>
      </c>
      <c r="P16" s="90">
        <f>MiSi_4.1!P16/Bezugsdaten_4.1!P16*100</f>
        <v>8.1269996829331568</v>
      </c>
    </row>
    <row r="17" spans="1:16" s="41" customFormat="1" x14ac:dyDescent="0.25">
      <c r="A17" s="39"/>
      <c r="B17" s="59" t="s">
        <v>7</v>
      </c>
      <c r="C17" s="40"/>
      <c r="D17" s="40"/>
      <c r="E17" s="68">
        <v>5.1262473809439255E-2</v>
      </c>
      <c r="F17" s="68">
        <v>5.4509624520533484E-2</v>
      </c>
      <c r="G17" s="68">
        <v>5.5081268876900784E-2</v>
      </c>
      <c r="H17" s="68">
        <v>5.7816844250263351E-2</v>
      </c>
      <c r="I17" s="68">
        <v>6.0961049298333653E-2</v>
      </c>
      <c r="J17" s="68">
        <v>6.4111343171157603E-2</v>
      </c>
      <c r="K17" s="68">
        <v>6.7452598819410375E-2</v>
      </c>
      <c r="L17" s="68">
        <v>6.9624596227551919E-2</v>
      </c>
      <c r="M17" s="68">
        <v>7.2649926340357204E-2</v>
      </c>
      <c r="N17" s="90">
        <f>MiSi_4.1!N17/Bezugsdaten_4.1!N17*100</f>
        <v>7.0969009380678756</v>
      </c>
      <c r="O17" s="90">
        <f>MiSi_4.1!O17/Bezugsdaten_4.1!O17*100</f>
        <v>7.1270064952945562</v>
      </c>
      <c r="P17" s="90">
        <f>MiSi_4.1!P17/Bezugsdaten_4.1!P17*100</f>
        <v>7.1377072819033884</v>
      </c>
    </row>
    <row r="18" spans="1:16" s="41" customFormat="1" x14ac:dyDescent="0.25">
      <c r="A18" s="39"/>
      <c r="B18" s="59" t="s">
        <v>8</v>
      </c>
      <c r="C18" s="40"/>
      <c r="D18" s="40"/>
      <c r="E18" s="68">
        <v>5.5239859629121611E-2</v>
      </c>
      <c r="F18" s="68">
        <v>5.8594997339010114E-2</v>
      </c>
      <c r="G18" s="68">
        <v>6.0291023532947893E-2</v>
      </c>
      <c r="H18" s="68">
        <v>6.2249137384691219E-2</v>
      </c>
      <c r="I18" s="68">
        <v>6.9237414303306558E-2</v>
      </c>
      <c r="J18" s="68">
        <v>7.1364526340829654E-2</v>
      </c>
      <c r="K18" s="68">
        <v>7.4112487945120736E-2</v>
      </c>
      <c r="L18" s="68">
        <v>7.6110357304387158E-2</v>
      </c>
      <c r="M18" s="68">
        <v>7.6643844232393482E-2</v>
      </c>
      <c r="N18" s="90">
        <f>MiSi_4.1!N18/Bezugsdaten_4.1!N18*100</f>
        <v>7.8944553396327333</v>
      </c>
      <c r="O18" s="90">
        <f>MiSi_4.1!O18/Bezugsdaten_4.1!O18*100</f>
        <v>8.0743470711222933</v>
      </c>
      <c r="P18" s="90">
        <f>MiSi_4.1!P18/Bezugsdaten_4.1!P18*100</f>
        <v>8.3245391867173204</v>
      </c>
    </row>
    <row r="19" spans="1:16" s="41" customFormat="1" x14ac:dyDescent="0.25">
      <c r="A19" s="39"/>
      <c r="B19" s="59" t="s">
        <v>9</v>
      </c>
      <c r="C19" s="40"/>
      <c r="D19" s="40"/>
      <c r="E19" s="68">
        <v>5.4121062847635668E-2</v>
      </c>
      <c r="F19" s="68">
        <v>5.6945684825850454E-2</v>
      </c>
      <c r="G19" s="68">
        <v>5.7833705827098111E-2</v>
      </c>
      <c r="H19" s="68">
        <v>5.9720007088428138E-2</v>
      </c>
      <c r="I19" s="68">
        <v>6.2788074133763097E-2</v>
      </c>
      <c r="J19" s="68">
        <v>6.5241359474617705E-2</v>
      </c>
      <c r="K19" s="68">
        <v>6.8179292167479075E-2</v>
      </c>
      <c r="L19" s="68">
        <v>7.0516956487528523E-2</v>
      </c>
      <c r="M19" s="68">
        <v>7.2713947105788421E-2</v>
      </c>
      <c r="N19" s="90">
        <f>MiSi_4.1!N19/Bezugsdaten_4.1!N19*100</f>
        <v>7.2129880170081178</v>
      </c>
      <c r="O19" s="90">
        <f>MiSi_4.1!O19/Bezugsdaten_4.1!O19*100</f>
        <v>7.397541297325434</v>
      </c>
      <c r="P19" s="90">
        <f>MiSi_4.1!P19/Bezugsdaten_4.1!P19*100</f>
        <v>7.4669660330415528</v>
      </c>
    </row>
    <row r="20" spans="1:16" s="41" customFormat="1" x14ac:dyDescent="0.25">
      <c r="A20" s="39"/>
      <c r="B20" s="59" t="s">
        <v>10</v>
      </c>
      <c r="C20" s="40"/>
      <c r="D20" s="40"/>
      <c r="E20" s="68">
        <v>5.8334039727614362E-2</v>
      </c>
      <c r="F20" s="68">
        <v>6.0750354669700669E-2</v>
      </c>
      <c r="G20" s="68">
        <v>5.9864059279068474E-2</v>
      </c>
      <c r="H20" s="68">
        <v>6.2282542663058486E-2</v>
      </c>
      <c r="I20" s="68">
        <v>6.5373208106772121E-2</v>
      </c>
      <c r="J20" s="68">
        <v>6.8072853708558007E-2</v>
      </c>
      <c r="K20" s="68">
        <v>7.2020592714383908E-2</v>
      </c>
      <c r="L20" s="68">
        <v>7.4428651430704817E-2</v>
      </c>
      <c r="M20" s="68">
        <v>7.6122376284647561E-2</v>
      </c>
      <c r="N20" s="90">
        <f>MiSi_4.1!N20/Bezugsdaten_4.1!N20*100</f>
        <v>7.449707304989504</v>
      </c>
      <c r="O20" s="90">
        <f>MiSi_4.1!O20/Bezugsdaten_4.1!O20*100</f>
        <v>7.5900126650986071</v>
      </c>
      <c r="P20" s="90">
        <f>MiSi_4.1!P20/Bezugsdaten_4.1!P20*100</f>
        <v>7.7146773594332485</v>
      </c>
    </row>
    <row r="21" spans="1:16" s="41" customFormat="1" x14ac:dyDescent="0.25">
      <c r="A21" s="39"/>
      <c r="B21" s="60" t="s">
        <v>11</v>
      </c>
      <c r="C21" s="40"/>
      <c r="D21" s="40"/>
      <c r="E21" s="69">
        <v>6.4968550404788758E-2</v>
      </c>
      <c r="F21" s="69">
        <v>6.7491288324203397E-2</v>
      </c>
      <c r="G21" s="69">
        <v>6.7393347417123856E-2</v>
      </c>
      <c r="H21" s="69">
        <v>7.0094171861426482E-2</v>
      </c>
      <c r="I21" s="69">
        <v>7.3600340944599191E-2</v>
      </c>
      <c r="J21" s="69">
        <v>7.6875738676735944E-2</v>
      </c>
      <c r="K21" s="69">
        <v>8.0112691888605411E-2</v>
      </c>
      <c r="L21" s="69">
        <v>8.2794245564734775E-2</v>
      </c>
      <c r="M21" s="69">
        <v>8.518668541894478E-2</v>
      </c>
      <c r="N21" s="91">
        <f>MiSi_4.1!N21/Bezugsdaten_4.1!N21*100</f>
        <v>8.4930400407993147</v>
      </c>
      <c r="O21" s="91">
        <f>MiSi_4.1!O21/Bezugsdaten_4.1!O21*100</f>
        <v>8.6199472131071744</v>
      </c>
      <c r="P21" s="91">
        <f>MiSi_4.1!P21/Bezugsdaten_4.1!P21*100</f>
        <v>8.7338090653953309</v>
      </c>
    </row>
    <row r="22" spans="1:16" s="41" customFormat="1" x14ac:dyDescent="0.25">
      <c r="A22" s="39"/>
      <c r="B22" s="59" t="s">
        <v>12</v>
      </c>
      <c r="C22" s="40"/>
      <c r="D22" s="40"/>
      <c r="E22" s="68">
        <v>4.1223518866460966E-2</v>
      </c>
      <c r="F22" s="68">
        <v>4.3228159079625413E-2</v>
      </c>
      <c r="G22" s="68">
        <v>4.4099774784345389E-2</v>
      </c>
      <c r="H22" s="68">
        <v>4.6313727807653665E-2</v>
      </c>
      <c r="I22" s="68">
        <v>4.8025406880749404E-2</v>
      </c>
      <c r="J22" s="68">
        <v>5.0042571662298203E-2</v>
      </c>
      <c r="K22" s="68">
        <v>5.2526072514309852E-2</v>
      </c>
      <c r="L22" s="68">
        <v>5.3876607568790418E-2</v>
      </c>
      <c r="M22" s="68">
        <v>5.4868994393008706E-2</v>
      </c>
      <c r="N22" s="90">
        <f>MiSi_4.1!N22/Bezugsdaten_4.1!N22*100</f>
        <v>5.4174674525760507</v>
      </c>
      <c r="O22" s="90">
        <f>MiSi_4.1!O22/Bezugsdaten_4.1!O22*100</f>
        <v>5.5052862177350228</v>
      </c>
      <c r="P22" s="90">
        <f>MiSi_4.1!P22/Bezugsdaten_4.1!P22*100</f>
        <v>5.4690009007950495</v>
      </c>
    </row>
    <row r="23" spans="1:16" s="41" customFormat="1" x14ac:dyDescent="0.25">
      <c r="A23" s="39"/>
      <c r="B23" s="59" t="s">
        <v>13</v>
      </c>
      <c r="C23" s="40"/>
      <c r="D23" s="40"/>
      <c r="E23" s="68">
        <v>4.8563996035981091E-2</v>
      </c>
      <c r="F23" s="68">
        <v>5.2712491040102616E-2</v>
      </c>
      <c r="G23" s="68">
        <v>5.189323806903242E-2</v>
      </c>
      <c r="H23" s="68">
        <v>5.4737211514485462E-2</v>
      </c>
      <c r="I23" s="68">
        <v>5.7498918933838752E-2</v>
      </c>
      <c r="J23" s="68">
        <v>6.0655379971268027E-2</v>
      </c>
      <c r="K23" s="68">
        <v>6.3337655752931099E-2</v>
      </c>
      <c r="L23" s="68">
        <v>6.4298787766253751E-2</v>
      </c>
      <c r="M23" s="68">
        <v>6.5898131273053884E-2</v>
      </c>
      <c r="N23" s="90">
        <f>MiSi_4.1!N23/Bezugsdaten_4.1!N23*100</f>
        <v>6.4948653361751596</v>
      </c>
      <c r="O23" s="90">
        <f>MiSi_4.1!O23/Bezugsdaten_4.1!O23*100</f>
        <v>6.6341849837520606</v>
      </c>
      <c r="P23" s="90">
        <f>MiSi_4.1!P23/Bezugsdaten_4.1!P23*100</f>
        <v>6.7080661718920922</v>
      </c>
    </row>
    <row r="24" spans="1:16" s="41" customFormat="1" x14ac:dyDescent="0.25">
      <c r="A24" s="39"/>
      <c r="B24" s="59" t="s">
        <v>14</v>
      </c>
      <c r="C24" s="40"/>
      <c r="D24" s="40"/>
      <c r="E24" s="68">
        <v>4.1917906114609854E-2</v>
      </c>
      <c r="F24" s="68">
        <v>4.4478482429526643E-2</v>
      </c>
      <c r="G24" s="68">
        <v>4.4327245783027505E-2</v>
      </c>
      <c r="H24" s="68">
        <v>4.6716491847767556E-2</v>
      </c>
      <c r="I24" s="68">
        <v>4.9034931481952676E-2</v>
      </c>
      <c r="J24" s="68">
        <v>5.2832138474455857E-2</v>
      </c>
      <c r="K24" s="68">
        <v>5.5738494331258451E-2</v>
      </c>
      <c r="L24" s="68">
        <v>5.6645792754867669E-2</v>
      </c>
      <c r="M24" s="68">
        <v>5.7983691010771644E-2</v>
      </c>
      <c r="N24" s="90">
        <f>MiSi_4.1!N24/Bezugsdaten_4.1!N24*100</f>
        <v>5.6342230902777777</v>
      </c>
      <c r="O24" s="90">
        <f>MiSi_4.1!O24/Bezugsdaten_4.1!O24*100</f>
        <v>5.6485159771544744</v>
      </c>
      <c r="P24" s="90">
        <f>MiSi_4.1!P24/Bezugsdaten_4.1!P24*100</f>
        <v>5.6471750947125674</v>
      </c>
    </row>
    <row r="25" spans="1:16" s="41" customFormat="1" x14ac:dyDescent="0.25">
      <c r="A25" s="39"/>
      <c r="B25" s="59" t="s">
        <v>15</v>
      </c>
      <c r="C25" s="40"/>
      <c r="D25" s="40"/>
      <c r="E25" s="68">
        <v>4.2912017321324922E-2</v>
      </c>
      <c r="F25" s="68">
        <v>3.9572872388241788E-2</v>
      </c>
      <c r="G25" s="68">
        <v>3.9522198090812664E-2</v>
      </c>
      <c r="H25" s="68">
        <v>4.0845481592824709E-2</v>
      </c>
      <c r="I25" s="68">
        <v>4.2047384668790835E-2</v>
      </c>
      <c r="J25" s="68">
        <v>4.3298491261022823E-2</v>
      </c>
      <c r="K25" s="68">
        <v>4.4873756924314168E-2</v>
      </c>
      <c r="L25" s="68">
        <v>4.5960158048768997E-2</v>
      </c>
      <c r="M25" s="68">
        <v>4.6626100436125542E-2</v>
      </c>
      <c r="N25" s="90">
        <f>MiSi_4.1!N25/Bezugsdaten_4.1!N25*100</f>
        <v>4.5366910648171848</v>
      </c>
      <c r="O25" s="90">
        <f>MiSi_4.1!O25/Bezugsdaten_4.1!O25*100</f>
        <v>4.6142669535332086</v>
      </c>
      <c r="P25" s="90">
        <f>MiSi_4.1!P25/Bezugsdaten_4.1!P25*100</f>
        <v>4.5874833906196812</v>
      </c>
    </row>
    <row r="26" spans="1:16" s="41" customFormat="1" x14ac:dyDescent="0.25">
      <c r="A26" s="39"/>
      <c r="B26" s="60" t="s">
        <v>16</v>
      </c>
      <c r="C26" s="40"/>
      <c r="D26" s="40"/>
      <c r="E26" s="69">
        <v>4.4308449522071108E-2</v>
      </c>
      <c r="F26" s="69">
        <v>4.5825999497108375E-2</v>
      </c>
      <c r="G26" s="69">
        <v>4.5655717870015412E-2</v>
      </c>
      <c r="H26" s="69">
        <v>4.7887687529808799E-2</v>
      </c>
      <c r="I26" s="69">
        <v>4.996858064851431E-2</v>
      </c>
      <c r="J26" s="69">
        <v>5.2557430021132445E-2</v>
      </c>
      <c r="K26" s="69">
        <v>5.4964032752760864E-2</v>
      </c>
      <c r="L26" s="69">
        <v>5.6008480817594367E-2</v>
      </c>
      <c r="M26" s="69">
        <v>5.7190144257650871E-2</v>
      </c>
      <c r="N26" s="91">
        <f>MiSi_4.1!N26/Bezugsdaten_4.1!N26*100</f>
        <v>5.6047219333687313</v>
      </c>
      <c r="O26" s="91">
        <f>MiSi_4.1!O26/Bezugsdaten_4.1!O26*100</f>
        <v>5.6895966387042298</v>
      </c>
      <c r="P26" s="91">
        <f>MiSi_4.1!P26/Bezugsdaten_4.1!P26*100</f>
        <v>5.6992491955666784</v>
      </c>
    </row>
    <row r="27" spans="1:16" s="97" customFormat="1" ht="24.95" customHeight="1" x14ac:dyDescent="0.25">
      <c r="A27" s="92"/>
      <c r="B27" s="93" t="s">
        <v>17</v>
      </c>
      <c r="C27" s="94"/>
      <c r="D27" s="95"/>
      <c r="E27" s="96">
        <v>5.7621949982700899E-2</v>
      </c>
      <c r="F27" s="96">
        <v>5.974923912367322E-2</v>
      </c>
      <c r="G27" s="96">
        <v>5.9584586974635888E-2</v>
      </c>
      <c r="H27" s="96">
        <v>6.2083466535083211E-2</v>
      </c>
      <c r="I27" s="96">
        <v>6.5035025709875696E-2</v>
      </c>
      <c r="J27" s="96">
        <v>6.8028088374734952E-2</v>
      </c>
      <c r="K27" s="96">
        <v>7.0924567318019507E-2</v>
      </c>
      <c r="L27" s="96">
        <v>7.2969626912115615E-2</v>
      </c>
      <c r="M27" s="96">
        <v>7.4876188352946793E-2</v>
      </c>
      <c r="N27" s="98">
        <f>MiSi_4.1!N27/Bezugsdaten_4.1!N27*100</f>
        <v>7.425054412438123</v>
      </c>
      <c r="O27" s="98">
        <f>MiSi_4.1!O27/Bezugsdaten_4.1!O27*100</f>
        <v>7.5325019342062971</v>
      </c>
      <c r="P27" s="98">
        <f>MiSi_4.1!P27/Bezugsdaten_4.1!P27*100</f>
        <v>7.6034612811257478</v>
      </c>
    </row>
    <row r="28" spans="1:16" s="47" customFormat="1" x14ac:dyDescent="0.25">
      <c r="A28" s="43"/>
      <c r="B28" s="61" t="s">
        <v>18</v>
      </c>
      <c r="C28" s="46"/>
      <c r="D28" s="45"/>
      <c r="E28" s="70">
        <v>5.1164565202311524E-2</v>
      </c>
      <c r="F28" s="71">
        <v>5.2269833547539023E-2</v>
      </c>
      <c r="G28" s="71">
        <v>5.2589094583913108E-2</v>
      </c>
      <c r="H28" s="71">
        <v>5.4312055937941729E-2</v>
      </c>
      <c r="I28" s="71">
        <v>5.6491647084060063E-2</v>
      </c>
      <c r="J28" s="71">
        <v>5.87667746192004E-2</v>
      </c>
      <c r="K28" s="71">
        <v>6.1228415735070284E-2</v>
      </c>
      <c r="L28" s="71">
        <v>6.2530645135779286E-2</v>
      </c>
      <c r="M28" s="71">
        <v>6.3985581416485401E-2</v>
      </c>
      <c r="N28" s="91">
        <f>MiSi_4.1!N28/Bezugsdaten_4.1!N28*100</f>
        <v>6.2854066387108967</v>
      </c>
      <c r="O28" s="91">
        <f>MiSi_4.1!O28/Bezugsdaten_4.1!O28*100</f>
        <v>6.3218489733504315</v>
      </c>
      <c r="P28" s="91">
        <f>MiSi_4.1!P28/Bezugsdaten_4.1!P28*100</f>
        <v>6.3340659492494691</v>
      </c>
    </row>
    <row r="29" spans="1:16" s="41" customFormat="1" x14ac:dyDescent="0.25">
      <c r="A29" s="39"/>
      <c r="B29" s="62" t="s">
        <v>22</v>
      </c>
      <c r="C29" s="46"/>
      <c r="D29" s="45"/>
      <c r="E29" s="72">
        <v>4.8305163255402517E-2</v>
      </c>
      <c r="F29" s="72">
        <v>4.8968051158828838E-2</v>
      </c>
      <c r="G29" s="72">
        <v>4.9511748109069546E-2</v>
      </c>
      <c r="H29" s="72">
        <v>5.0908834112753168E-2</v>
      </c>
      <c r="I29" s="72">
        <v>5.2768034806994636E-2</v>
      </c>
      <c r="J29" s="72">
        <v>5.4751556299025256E-2</v>
      </c>
      <c r="K29" s="72">
        <v>5.7045064359508256E-2</v>
      </c>
      <c r="L29" s="72">
        <v>5.8053356216347253E-2</v>
      </c>
      <c r="M29" s="72">
        <v>5.9345575963057812E-2</v>
      </c>
      <c r="N29" s="90">
        <f>MiSi_4.1!N29/Bezugsdaten_4.1!N29*100</f>
        <v>5.8030822134578397</v>
      </c>
      <c r="O29" s="90">
        <f>MiSi_4.1!O29/Bezugsdaten_4.1!O29*100</f>
        <v>5.8127395569635301</v>
      </c>
      <c r="P29" s="90">
        <f>MiSi_4.1!P29/Bezugsdaten_4.1!P29*100</f>
        <v>5.8035493642321656</v>
      </c>
    </row>
    <row r="30" spans="1:16" ht="6.75" customHeight="1" x14ac:dyDescent="0.25">
      <c r="B30" s="17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" customFormat="1" x14ac:dyDescent="0.25"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B32" s="58" t="s">
        <v>74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61.5" customHeight="1" x14ac:dyDescent="0.25">
      <c r="B33" s="120" t="s">
        <v>93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6"/>
      <c r="M33" s="16"/>
      <c r="N33" s="16"/>
      <c r="O33" s="16"/>
      <c r="P33" s="16"/>
    </row>
    <row r="34" spans="2:16" x14ac:dyDescent="0.25">
      <c r="B34" s="17" t="s">
        <v>19</v>
      </c>
      <c r="C34" s="18"/>
      <c r="D34" s="18"/>
      <c r="E34" s="18"/>
      <c r="F34" s="18"/>
      <c r="G34" s="18"/>
      <c r="H34" s="18"/>
      <c r="I34" s="18"/>
      <c r="J34" s="19"/>
    </row>
    <row r="35" spans="2:16" x14ac:dyDescent="0.25">
      <c r="B35" s="21" t="s">
        <v>20</v>
      </c>
    </row>
    <row r="36" spans="2:16" x14ac:dyDescent="0.25">
      <c r="B36" s="2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2:16" x14ac:dyDescent="0.25">
      <c r="B37" s="23"/>
    </row>
    <row r="38" spans="2:16" x14ac:dyDescent="0.25">
      <c r="B38" s="23"/>
    </row>
    <row r="39" spans="2:16" x14ac:dyDescent="0.25">
      <c r="B39" s="23"/>
    </row>
    <row r="49" spans="2:5" x14ac:dyDescent="0.25">
      <c r="B49" s="25"/>
      <c r="C49" s="2"/>
      <c r="D49" s="2"/>
      <c r="E49" s="2"/>
    </row>
  </sheetData>
  <mergeCells count="1">
    <mergeCell ref="B33:K33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62"/>
  <sheetViews>
    <sheetView showGridLines="0" zoomScaleNormal="100" workbookViewId="0">
      <pane xSplit="4" ySplit="8" topLeftCell="E48" activePane="bottomRight" state="frozen"/>
      <selection activeCell="G38" sqref="G38"/>
      <selection pane="topRight" activeCell="G38" sqref="G38"/>
      <selection pane="bottomLeft" activeCell="G38" sqref="G38"/>
      <selection pane="bottomRight" activeCell="P66" sqref="P66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95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">
        <v>114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7" customFormat="1" x14ac:dyDescent="0.25">
      <c r="A10" s="43"/>
      <c r="B10" s="54" t="s">
        <v>12</v>
      </c>
      <c r="C10" s="46"/>
      <c r="D10" s="46"/>
      <c r="E10" s="71">
        <v>4.1223518866460966E-2</v>
      </c>
      <c r="F10" s="71">
        <v>4.3228159079625413E-2</v>
      </c>
      <c r="G10" s="71">
        <v>4.4099774784345389E-2</v>
      </c>
      <c r="H10" s="71">
        <v>4.6313727807653665E-2</v>
      </c>
      <c r="I10" s="71">
        <v>4.8025406880749404E-2</v>
      </c>
      <c r="J10" s="71">
        <v>5.0042571662298203E-2</v>
      </c>
      <c r="K10" s="71">
        <v>5.2526072514309852E-2</v>
      </c>
      <c r="L10" s="71">
        <v>5.3876607568790418E-2</v>
      </c>
      <c r="M10" s="71">
        <v>5.4868994393008706E-2</v>
      </c>
      <c r="N10" s="91">
        <f>MiSi_4.2!N10/Bezugsdaten_4.2!N10*100</f>
        <v>5.4174674525760507</v>
      </c>
      <c r="O10" s="91">
        <f>MiSi_4.2!O10/Bezugsdaten_4.2!O10*100</f>
        <v>5.5052862177350228</v>
      </c>
      <c r="P10" s="91">
        <f>MiSi_4.2!P10/Bezugsdaten_4.2!P10*100</f>
        <v>5.4690009007950495</v>
      </c>
    </row>
    <row r="11" spans="1:16" s="41" customFormat="1" x14ac:dyDescent="0.25">
      <c r="A11" s="39"/>
      <c r="B11" s="17" t="s">
        <v>23</v>
      </c>
      <c r="C11" s="40"/>
      <c r="D11" s="40"/>
      <c r="E11" s="68">
        <v>2.5982678214523651E-2</v>
      </c>
      <c r="F11" s="68">
        <v>2.3989484061781138E-2</v>
      </c>
      <c r="G11" s="68">
        <v>2.6748308088946182E-2</v>
      </c>
      <c r="H11" s="68">
        <v>2.9860228716645489E-2</v>
      </c>
      <c r="I11" s="68">
        <v>2.9831799428752775E-2</v>
      </c>
      <c r="J11" s="68">
        <v>3.202282815472416E-2</v>
      </c>
      <c r="K11" s="68">
        <v>3.2067247820672481E-2</v>
      </c>
      <c r="L11" s="68">
        <v>3.2209054998480702E-2</v>
      </c>
      <c r="M11" s="68">
        <v>3.0884557721139429E-2</v>
      </c>
      <c r="N11" s="90">
        <f>MiSi_4.2!N11/Bezugsdaten_4.2!N11*100</f>
        <v>3.1505604362314448</v>
      </c>
      <c r="O11" s="90">
        <f>MiSi_4.2!O11/Bezugsdaten_4.2!O11*100</f>
        <v>3.1046717918391487</v>
      </c>
      <c r="P11" s="90">
        <f>MiSi_4.2!P11/Bezugsdaten_4.2!P11*100</f>
        <v>3.1930333817126266</v>
      </c>
    </row>
    <row r="12" spans="1:16" s="41" customFormat="1" x14ac:dyDescent="0.25">
      <c r="A12" s="39"/>
      <c r="B12" s="17" t="s">
        <v>24</v>
      </c>
      <c r="C12" s="40"/>
      <c r="D12" s="40"/>
      <c r="E12" s="68">
        <v>3.7335556790809708E-2</v>
      </c>
      <c r="F12" s="68">
        <v>4.0618955512572531E-2</v>
      </c>
      <c r="G12" s="68">
        <v>4.1885298720427136E-2</v>
      </c>
      <c r="H12" s="68">
        <v>4.3191196698762035E-2</v>
      </c>
      <c r="I12" s="68">
        <v>4.6227609914962907E-2</v>
      </c>
      <c r="J12" s="68">
        <v>4.6613255644573928E-2</v>
      </c>
      <c r="K12" s="68">
        <v>4.8017460894870863E-2</v>
      </c>
      <c r="L12" s="68">
        <v>4.9266437239630499E-2</v>
      </c>
      <c r="M12" s="68">
        <v>5.0618168786955742E-2</v>
      </c>
      <c r="N12" s="90">
        <f>MiSi_4.2!N12/Bezugsdaten_4.2!N12*100</f>
        <v>5.0044444444444451</v>
      </c>
      <c r="O12" s="90">
        <f>MiSi_4.2!O12/Bezugsdaten_4.2!O12*100</f>
        <v>4.7117662542774417</v>
      </c>
      <c r="P12" s="90">
        <f>MiSi_4.2!P12/Bezugsdaten_4.2!P12*100</f>
        <v>4.7244774572465023</v>
      </c>
    </row>
    <row r="13" spans="1:16" s="41" customFormat="1" x14ac:dyDescent="0.25">
      <c r="A13" s="39"/>
      <c r="B13" s="17" t="s">
        <v>25</v>
      </c>
      <c r="C13" s="40"/>
      <c r="D13" s="40"/>
      <c r="E13" s="68">
        <v>3.5809629015925618E-2</v>
      </c>
      <c r="F13" s="68">
        <v>3.7118706357956631E-2</v>
      </c>
      <c r="G13" s="68">
        <v>3.9764900358159612E-2</v>
      </c>
      <c r="H13" s="68">
        <v>4.0379181478443167E-2</v>
      </c>
      <c r="I13" s="68">
        <v>4.3532783948405589E-2</v>
      </c>
      <c r="J13" s="68">
        <v>4.669915817456801E-2</v>
      </c>
      <c r="K13" s="68">
        <v>5.1477681311935454E-2</v>
      </c>
      <c r="L13" s="68">
        <v>5.0873853607890637E-2</v>
      </c>
      <c r="M13" s="68">
        <v>5.5617447938983634E-2</v>
      </c>
      <c r="N13" s="90">
        <f>MiSi_4.2!N13/Bezugsdaten_4.2!N13*100</f>
        <v>5.4010513820586743</v>
      </c>
      <c r="O13" s="90">
        <f>MiSi_4.2!O13/Bezugsdaten_4.2!O13*100</f>
        <v>5.7471264367816088</v>
      </c>
      <c r="P13" s="90">
        <f>MiSi_4.2!P13/Bezugsdaten_4.2!P13*100</f>
        <v>5.7258530942741466</v>
      </c>
    </row>
    <row r="14" spans="1:16" s="41" customFormat="1" x14ac:dyDescent="0.25">
      <c r="A14" s="39"/>
      <c r="B14" s="17" t="s">
        <v>26</v>
      </c>
      <c r="C14" s="40"/>
      <c r="D14" s="40"/>
      <c r="E14" s="68">
        <v>4.5060832123366548E-2</v>
      </c>
      <c r="F14" s="68">
        <v>4.7741807545486091E-2</v>
      </c>
      <c r="G14" s="68">
        <v>4.7794659979347988E-2</v>
      </c>
      <c r="H14" s="68">
        <v>5.0738412048545109E-2</v>
      </c>
      <c r="I14" s="68">
        <v>5.1655823509269679E-2</v>
      </c>
      <c r="J14" s="68">
        <v>5.4102316602316604E-2</v>
      </c>
      <c r="K14" s="68">
        <v>5.5659159374551716E-2</v>
      </c>
      <c r="L14" s="68">
        <v>5.7102406795658332E-2</v>
      </c>
      <c r="M14" s="68">
        <v>5.7565022839563718E-2</v>
      </c>
      <c r="N14" s="90">
        <f>MiSi_4.2!N14/Bezugsdaten_4.2!N14*100</f>
        <v>5.8425102520388883</v>
      </c>
      <c r="O14" s="90">
        <f>MiSi_4.2!O14/Bezugsdaten_4.2!O14*100</f>
        <v>5.8233022938905288</v>
      </c>
      <c r="P14" s="90">
        <f>MiSi_4.2!P14/Bezugsdaten_4.2!P14*100</f>
        <v>5.7488789237668163</v>
      </c>
    </row>
    <row r="15" spans="1:16" s="41" customFormat="1" x14ac:dyDescent="0.25">
      <c r="A15" s="39"/>
      <c r="B15" s="17" t="s">
        <v>27</v>
      </c>
      <c r="C15" s="40"/>
      <c r="D15" s="40"/>
      <c r="E15" s="68">
        <v>2.3180653070322077E-2</v>
      </c>
      <c r="F15" s="68">
        <v>2.465331278890601E-2</v>
      </c>
      <c r="G15" s="68">
        <v>2.4003475616378844E-2</v>
      </c>
      <c r="H15" s="68">
        <v>2.6389186869770435E-2</v>
      </c>
      <c r="I15" s="68">
        <v>2.8767426421774728E-2</v>
      </c>
      <c r="J15" s="68">
        <v>3.0578693555458131E-2</v>
      </c>
      <c r="K15" s="68">
        <v>3.2268578878748372E-2</v>
      </c>
      <c r="L15" s="68">
        <v>3.4290612944706388E-2</v>
      </c>
      <c r="M15" s="68">
        <v>3.4361702127659571E-2</v>
      </c>
      <c r="N15" s="90">
        <f>MiSi_4.2!N15/Bezugsdaten_4.2!N15*100</f>
        <v>3.4588859416445619</v>
      </c>
      <c r="O15" s="90">
        <f>MiSi_4.2!O15/Bezugsdaten_4.2!O15*100</f>
        <v>3.3944189920866306</v>
      </c>
      <c r="P15" s="90">
        <f>MiSi_4.2!P15/Bezugsdaten_4.2!P15*100</f>
        <v>3.2171857333744476</v>
      </c>
    </row>
    <row r="16" spans="1:16" s="41" customFormat="1" x14ac:dyDescent="0.25">
      <c r="A16" s="39"/>
      <c r="B16" s="17" t="s">
        <v>28</v>
      </c>
      <c r="C16" s="40"/>
      <c r="D16" s="40"/>
      <c r="E16" s="68">
        <v>4.7037144796818933E-2</v>
      </c>
      <c r="F16" s="68">
        <v>4.8962575140585614E-2</v>
      </c>
      <c r="G16" s="68">
        <v>5.146987951807229E-2</v>
      </c>
      <c r="H16" s="68">
        <v>5.4469814241486066E-2</v>
      </c>
      <c r="I16" s="68">
        <v>5.3967638794690437E-2</v>
      </c>
      <c r="J16" s="68">
        <v>5.7112890922959576E-2</v>
      </c>
      <c r="K16" s="68">
        <v>6.2926459438968921E-2</v>
      </c>
      <c r="L16" s="68">
        <v>6.5291124929338612E-2</v>
      </c>
      <c r="M16" s="68">
        <v>6.7880485527544346E-2</v>
      </c>
      <c r="N16" s="90">
        <f>MiSi_4.2!N16/Bezugsdaten_4.2!N16*100</f>
        <v>6.2367181003418644</v>
      </c>
      <c r="O16" s="90">
        <f>MiSi_4.2!O16/Bezugsdaten_4.2!O16*100</f>
        <v>6.4725807928224839</v>
      </c>
      <c r="P16" s="90">
        <f>MiSi_4.2!P16/Bezugsdaten_4.2!P16*100</f>
        <v>6.5881286814680555</v>
      </c>
    </row>
    <row r="17" spans="1:16" s="41" customFormat="1" x14ac:dyDescent="0.25">
      <c r="A17" s="39"/>
      <c r="B17" s="17" t="s">
        <v>29</v>
      </c>
      <c r="C17" s="40"/>
      <c r="D17" s="40"/>
      <c r="E17" s="68">
        <v>2.2384701912260968E-2</v>
      </c>
      <c r="F17" s="68">
        <v>2.4080267558528427E-2</v>
      </c>
      <c r="G17" s="68">
        <v>2.5038436195914782E-2</v>
      </c>
      <c r="H17" s="68">
        <v>2.782608695652174E-2</v>
      </c>
      <c r="I17" s="68">
        <v>3.009926352865834E-2</v>
      </c>
      <c r="J17" s="68">
        <v>2.905134164377773E-2</v>
      </c>
      <c r="K17" s="68">
        <v>3.066260632153733E-2</v>
      </c>
      <c r="L17" s="68">
        <v>3.2551410561124317E-2</v>
      </c>
      <c r="M17" s="68">
        <v>3.2235174860618346E-2</v>
      </c>
      <c r="N17" s="90">
        <f>MiSi_4.2!N17/Bezugsdaten_4.2!N17*100</f>
        <v>3.2480511692984209</v>
      </c>
      <c r="O17" s="90">
        <f>MiSi_4.2!O17/Bezugsdaten_4.2!O17*100</f>
        <v>3.5230084116773877</v>
      </c>
      <c r="P17" s="90">
        <f>MiSi_4.2!P17/Bezugsdaten_4.2!P17*100</f>
        <v>3.3466290495184357</v>
      </c>
    </row>
    <row r="18" spans="1:16" s="41" customFormat="1" x14ac:dyDescent="0.25">
      <c r="A18" s="39"/>
      <c r="B18" s="17" t="s">
        <v>30</v>
      </c>
      <c r="C18" s="40"/>
      <c r="D18" s="40"/>
      <c r="E18" s="68">
        <v>3.5292867013925797E-2</v>
      </c>
      <c r="F18" s="68">
        <v>3.4395442076387422E-2</v>
      </c>
      <c r="G18" s="68">
        <v>3.4311184824297708E-2</v>
      </c>
      <c r="H18" s="68">
        <v>3.5942327497425333E-2</v>
      </c>
      <c r="I18" s="68">
        <v>3.6434746809386576E-2</v>
      </c>
      <c r="J18" s="68">
        <v>3.8092320261437912E-2</v>
      </c>
      <c r="K18" s="68">
        <v>3.9624924379915306E-2</v>
      </c>
      <c r="L18" s="68">
        <v>3.9221586919450296E-2</v>
      </c>
      <c r="M18" s="68">
        <v>3.9299148683429021E-2</v>
      </c>
      <c r="N18" s="90">
        <f>MiSi_4.2!N18/Bezugsdaten_4.2!N18*100</f>
        <v>3.7658536585365852</v>
      </c>
      <c r="O18" s="90">
        <f>MiSi_4.2!O18/Bezugsdaten_4.2!O18*100</f>
        <v>4.0238737004235654</v>
      </c>
      <c r="P18" s="90">
        <f>MiSi_4.2!P18/Bezugsdaten_4.2!P18*100</f>
        <v>4.075414206817749</v>
      </c>
    </row>
    <row r="19" spans="1:16" s="41" customFormat="1" x14ac:dyDescent="0.25">
      <c r="A19" s="39"/>
      <c r="B19" s="17" t="s">
        <v>31</v>
      </c>
      <c r="C19" s="40"/>
      <c r="D19" s="40"/>
      <c r="E19" s="68">
        <v>5.2908644604146335E-2</v>
      </c>
      <c r="F19" s="68">
        <v>5.5792351333078576E-2</v>
      </c>
      <c r="G19" s="68">
        <v>5.659382506297967E-2</v>
      </c>
      <c r="H19" s="68">
        <v>5.8904029815979503E-2</v>
      </c>
      <c r="I19" s="68">
        <v>6.0983397190293741E-2</v>
      </c>
      <c r="J19" s="68">
        <v>6.3475636050021558E-2</v>
      </c>
      <c r="K19" s="68">
        <v>6.6085714285714289E-2</v>
      </c>
      <c r="L19" s="68">
        <v>6.8104619565217392E-2</v>
      </c>
      <c r="M19" s="68">
        <v>6.8791851893534414E-2</v>
      </c>
      <c r="N19" s="90">
        <f>MiSi_4.2!N19/Bezugsdaten_4.2!N19*100</f>
        <v>6.8509984639016892</v>
      </c>
      <c r="O19" s="90">
        <f>MiSi_4.2!O19/Bezugsdaten_4.2!O19*100</f>
        <v>6.9507654116673558</v>
      </c>
      <c r="P19" s="90">
        <f>MiSi_4.2!P19/Bezugsdaten_4.2!P19*100</f>
        <v>6.9166621245980275</v>
      </c>
    </row>
    <row r="20" spans="1:16" s="47" customFormat="1" x14ac:dyDescent="0.25">
      <c r="A20" s="43"/>
      <c r="B20" s="55" t="s">
        <v>13</v>
      </c>
      <c r="C20" s="46"/>
      <c r="D20" s="46"/>
      <c r="E20" s="71">
        <v>4.8563996035981091E-2</v>
      </c>
      <c r="F20" s="71">
        <v>5.2712491040102616E-2</v>
      </c>
      <c r="G20" s="71">
        <v>5.189323806903242E-2</v>
      </c>
      <c r="H20" s="71">
        <v>5.4737211514485462E-2</v>
      </c>
      <c r="I20" s="71">
        <v>5.7498918933838752E-2</v>
      </c>
      <c r="J20" s="71">
        <v>6.0655379971268027E-2</v>
      </c>
      <c r="K20" s="71">
        <v>6.3337655752931099E-2</v>
      </c>
      <c r="L20" s="71">
        <v>6.4298787766253751E-2</v>
      </c>
      <c r="M20" s="71">
        <v>6.5898131273053884E-2</v>
      </c>
      <c r="N20" s="91">
        <f>MiSi_4.2!N20/Bezugsdaten_4.2!N20*100</f>
        <v>6.4948653361751596</v>
      </c>
      <c r="O20" s="91">
        <f>MiSi_4.2!O20/Bezugsdaten_4.2!O20*100</f>
        <v>6.6341849837520606</v>
      </c>
      <c r="P20" s="91">
        <f>MiSi_4.2!P20/Bezugsdaten_4.2!P20*100</f>
        <v>6.7080661718920922</v>
      </c>
    </row>
    <row r="21" spans="1:16" s="41" customFormat="1" x14ac:dyDescent="0.25">
      <c r="A21" s="39"/>
      <c r="B21" s="17" t="s">
        <v>32</v>
      </c>
      <c r="C21" s="40"/>
      <c r="D21" s="40"/>
      <c r="E21" s="68">
        <v>4.6369713930348257E-2</v>
      </c>
      <c r="F21" s="68">
        <v>4.9707941665699584E-2</v>
      </c>
      <c r="G21" s="68">
        <v>5.1909742175228903E-2</v>
      </c>
      <c r="H21" s="68">
        <v>5.2763247668865136E-2</v>
      </c>
      <c r="I21" s="68">
        <v>5.7345774621283666E-2</v>
      </c>
      <c r="J21" s="68">
        <v>6.222870827720401E-2</v>
      </c>
      <c r="K21" s="68">
        <v>6.4949981474620236E-2</v>
      </c>
      <c r="L21" s="68">
        <v>6.7066043249561655E-2</v>
      </c>
      <c r="M21" s="68">
        <v>6.8683801467664396E-2</v>
      </c>
      <c r="N21" s="90">
        <f>MiSi_4.2!N21/Bezugsdaten_4.2!N21*100</f>
        <v>6.6932242319839217</v>
      </c>
      <c r="O21" s="90">
        <f>MiSi_4.2!O21/Bezugsdaten_4.2!O21*100</f>
        <v>6.9740162798137426</v>
      </c>
      <c r="P21" s="90">
        <f>MiSi_4.2!P21/Bezugsdaten_4.2!P21*100</f>
        <v>7.0559268378473439</v>
      </c>
    </row>
    <row r="22" spans="1:16" s="41" customFormat="1" x14ac:dyDescent="0.25">
      <c r="A22" s="39"/>
      <c r="B22" s="17" t="s">
        <v>33</v>
      </c>
      <c r="C22" s="40"/>
      <c r="D22" s="40"/>
      <c r="E22" s="68">
        <v>4.5866022933011466E-2</v>
      </c>
      <c r="F22" s="68">
        <v>4.8424093110186049E-2</v>
      </c>
      <c r="G22" s="68">
        <v>4.7982551799345692E-2</v>
      </c>
      <c r="H22" s="68">
        <v>4.776885503766868E-2</v>
      </c>
      <c r="I22" s="68">
        <v>5.3827450322797017E-2</v>
      </c>
      <c r="J22" s="68">
        <v>5.8160729080364543E-2</v>
      </c>
      <c r="K22" s="68">
        <v>6.083619140943982E-2</v>
      </c>
      <c r="L22" s="68">
        <v>6.1147316759192209E-2</v>
      </c>
      <c r="M22" s="68">
        <v>6.0653800708940525E-2</v>
      </c>
      <c r="N22" s="90">
        <f>MiSi_4.2!N22/Bezugsdaten_4.2!N22*100</f>
        <v>6.0697674418604652</v>
      </c>
      <c r="O22" s="90">
        <f>MiSi_4.2!O22/Bezugsdaten_4.2!O22*100</f>
        <v>6.0828366192877885</v>
      </c>
      <c r="P22" s="90">
        <f>MiSi_4.2!P22/Bezugsdaten_4.2!P22*100</f>
        <v>6.0708136836589564</v>
      </c>
    </row>
    <row r="23" spans="1:16" s="41" customFormat="1" x14ac:dyDescent="0.25">
      <c r="A23" s="39"/>
      <c r="B23" s="17" t="s">
        <v>34</v>
      </c>
      <c r="C23" s="40"/>
      <c r="D23" s="40"/>
      <c r="E23" s="68">
        <v>5.2659103709067505E-2</v>
      </c>
      <c r="F23" s="68">
        <v>5.3450528566338043E-2</v>
      </c>
      <c r="G23" s="68">
        <v>5.4010903426791275E-2</v>
      </c>
      <c r="H23" s="68">
        <v>5.315640101250288E-2</v>
      </c>
      <c r="I23" s="68">
        <v>5.5150530729422428E-2</v>
      </c>
      <c r="J23" s="68">
        <v>5.6936201780415432E-2</v>
      </c>
      <c r="K23" s="68">
        <v>5.9738552545096031E-2</v>
      </c>
      <c r="L23" s="68">
        <v>5.9150984054015227E-2</v>
      </c>
      <c r="M23" s="68">
        <v>5.9616473252193602E-2</v>
      </c>
      <c r="N23" s="90">
        <f>MiSi_4.2!N23/Bezugsdaten_4.2!N23*100</f>
        <v>5.744406944782714</v>
      </c>
      <c r="O23" s="90">
        <f>MiSi_4.2!O23/Bezugsdaten_4.2!O23*100</f>
        <v>5.7968031830966593</v>
      </c>
      <c r="P23" s="90">
        <f>MiSi_4.2!P23/Bezugsdaten_4.2!P23*100</f>
        <v>5.7039735546110775</v>
      </c>
    </row>
    <row r="24" spans="1:16" s="41" customFormat="1" x14ac:dyDescent="0.25">
      <c r="A24" s="39"/>
      <c r="B24" s="17" t="s">
        <v>35</v>
      </c>
      <c r="C24" s="40"/>
      <c r="D24" s="40"/>
      <c r="E24" s="68">
        <v>6.0454509082179725E-2</v>
      </c>
      <c r="F24" s="68">
        <v>6.2393128404978723E-2</v>
      </c>
      <c r="G24" s="68">
        <v>6.3627057248602251E-2</v>
      </c>
      <c r="H24" s="68">
        <v>6.4355660007833923E-2</v>
      </c>
      <c r="I24" s="68">
        <v>6.8404417216217275E-2</v>
      </c>
      <c r="J24" s="68">
        <v>7.3308197613402265E-2</v>
      </c>
      <c r="K24" s="68">
        <v>7.8378689594288564E-2</v>
      </c>
      <c r="L24" s="68">
        <v>8.0544289883637196E-2</v>
      </c>
      <c r="M24" s="68">
        <v>8.0777440736995845E-2</v>
      </c>
      <c r="N24" s="90">
        <f>MiSi_4.2!N24/Bezugsdaten_4.2!N24*100</f>
        <v>7.9727668440046129</v>
      </c>
      <c r="O24" s="90">
        <f>MiSi_4.2!O24/Bezugsdaten_4.2!O24*100</f>
        <v>8.1491050009226793</v>
      </c>
      <c r="P24" s="90">
        <f>MiSi_4.2!P24/Bezugsdaten_4.2!P24*100</f>
        <v>8.371530196912472</v>
      </c>
    </row>
    <row r="25" spans="1:16" s="41" customFormat="1" x14ac:dyDescent="0.25">
      <c r="A25" s="39"/>
      <c r="B25" s="17" t="s">
        <v>36</v>
      </c>
      <c r="C25" s="40"/>
      <c r="D25" s="40"/>
      <c r="E25" s="68">
        <v>2.7731650614413815E-2</v>
      </c>
      <c r="F25" s="68">
        <v>2.8378047786022997E-2</v>
      </c>
      <c r="G25" s="68">
        <v>3.0441035474592523E-2</v>
      </c>
      <c r="H25" s="68">
        <v>3.005743960972539E-2</v>
      </c>
      <c r="I25" s="68">
        <v>3.2939322301024428E-2</v>
      </c>
      <c r="J25" s="68">
        <v>3.4356781966575982E-2</v>
      </c>
      <c r="K25" s="68">
        <v>3.6015500341919304E-2</v>
      </c>
      <c r="L25" s="68">
        <v>3.6513720532460769E-2</v>
      </c>
      <c r="M25" s="68">
        <v>3.5621009866511899E-2</v>
      </c>
      <c r="N25" s="90">
        <f>MiSi_4.2!N25/Bezugsdaten_4.2!N25*100</f>
        <v>3.485653560042508</v>
      </c>
      <c r="O25" s="90">
        <f>MiSi_4.2!O25/Bezugsdaten_4.2!O25*100</f>
        <v>3.3770718232044201</v>
      </c>
      <c r="P25" s="90">
        <f>MiSi_4.2!P25/Bezugsdaten_4.2!P25*100</f>
        <v>3.5116044399596369</v>
      </c>
    </row>
    <row r="26" spans="1:16" s="41" customFormat="1" x14ac:dyDescent="0.25">
      <c r="A26" s="39"/>
      <c r="B26" s="17" t="s">
        <v>37</v>
      </c>
      <c r="C26" s="40"/>
      <c r="D26" s="40"/>
      <c r="E26" s="68">
        <v>4.8113674175997122E-2</v>
      </c>
      <c r="F26" s="68">
        <v>4.9813759368128173E-2</v>
      </c>
      <c r="G26" s="68">
        <v>5.2161486245087534E-2</v>
      </c>
      <c r="H26" s="68">
        <v>5.3667661337015095E-2</v>
      </c>
      <c r="I26" s="68">
        <v>5.4876136719974912E-2</v>
      </c>
      <c r="J26" s="68">
        <v>5.7573741406076732E-2</v>
      </c>
      <c r="K26" s="68">
        <v>5.972906403940887E-2</v>
      </c>
      <c r="L26" s="68">
        <v>6.1498371335504884E-2</v>
      </c>
      <c r="M26" s="68">
        <v>6.4484254843837269E-2</v>
      </c>
      <c r="N26" s="90">
        <f>MiSi_4.2!N26/Bezugsdaten_4.2!N26*100</f>
        <v>6.5070673627912896</v>
      </c>
      <c r="O26" s="90">
        <f>MiSi_4.2!O26/Bezugsdaten_4.2!O26*100</f>
        <v>6.6495841384524912</v>
      </c>
      <c r="P26" s="90">
        <f>MiSi_4.2!P26/Bezugsdaten_4.2!P26*100</f>
        <v>6.7853725506510791</v>
      </c>
    </row>
    <row r="27" spans="1:16" s="41" customFormat="1" x14ac:dyDescent="0.25">
      <c r="A27" s="39"/>
      <c r="B27" s="17" t="s">
        <v>38</v>
      </c>
      <c r="C27" s="40"/>
      <c r="D27" s="40"/>
      <c r="E27" s="68">
        <v>3.0853975871041869E-2</v>
      </c>
      <c r="F27" s="68">
        <v>4.7910807553234229E-2</v>
      </c>
      <c r="G27" s="68">
        <v>3.4121868562695196E-2</v>
      </c>
      <c r="H27" s="68">
        <v>5.2035827947111125E-2</v>
      </c>
      <c r="I27" s="68">
        <v>5.4659083393955428E-2</v>
      </c>
      <c r="J27" s="68">
        <v>5.7382397077053567E-2</v>
      </c>
      <c r="K27" s="68">
        <v>5.9047373343222936E-2</v>
      </c>
      <c r="L27" s="68">
        <v>6.1076703191996186E-2</v>
      </c>
      <c r="M27" s="68">
        <v>6.5996995869320313E-2</v>
      </c>
      <c r="N27" s="90">
        <f>MiSi_4.2!N27/Bezugsdaten_4.2!N27*100</f>
        <v>6.5784581060981662</v>
      </c>
      <c r="O27" s="90">
        <f>MiSi_4.2!O27/Bezugsdaten_4.2!O27*100</f>
        <v>6.8399620342304273</v>
      </c>
      <c r="P27" s="90">
        <f>MiSi_4.2!P27/Bezugsdaten_4.2!P27*100</f>
        <v>6.9180675450552771</v>
      </c>
    </row>
    <row r="28" spans="1:16" s="47" customFormat="1" x14ac:dyDescent="0.25">
      <c r="A28" s="43"/>
      <c r="B28" s="17" t="s">
        <v>39</v>
      </c>
      <c r="C28" s="44"/>
      <c r="D28" s="45"/>
      <c r="E28" s="68">
        <v>5.1057466353343302E-2</v>
      </c>
      <c r="F28" s="68">
        <v>5.4167541465462946E-2</v>
      </c>
      <c r="G28" s="68">
        <v>5.7582371894813432E-2</v>
      </c>
      <c r="H28" s="68">
        <v>5.7944117950304158E-2</v>
      </c>
      <c r="I28" s="68">
        <v>5.6539176367015553E-2</v>
      </c>
      <c r="J28" s="68">
        <v>5.6701525472512712E-2</v>
      </c>
      <c r="K28" s="68">
        <v>5.7792024135005185E-2</v>
      </c>
      <c r="L28" s="68">
        <v>5.6065333088640118E-2</v>
      </c>
      <c r="M28" s="68">
        <v>5.6777217015140588E-2</v>
      </c>
      <c r="N28" s="90">
        <f>MiSi_4.2!N28/Bezugsdaten_4.2!N28*100</f>
        <v>5.8138509042787829</v>
      </c>
      <c r="O28" s="90">
        <f>MiSi_4.2!O28/Bezugsdaten_4.2!O28*100</f>
        <v>5.8715756412493461</v>
      </c>
      <c r="P28" s="90">
        <f>MiSi_4.2!P28/Bezugsdaten_4.2!P28*100</f>
        <v>5.8747855917667238</v>
      </c>
    </row>
    <row r="29" spans="1:16" s="41" customFormat="1" x14ac:dyDescent="0.25">
      <c r="A29" s="39"/>
      <c r="B29" s="17" t="s">
        <v>40</v>
      </c>
      <c r="C29" s="40"/>
      <c r="D29" s="40"/>
      <c r="E29" s="68">
        <v>6.2171318770226539E-2</v>
      </c>
      <c r="F29" s="68">
        <v>6.4683214893404062E-2</v>
      </c>
      <c r="G29" s="68">
        <v>6.5526641883519213E-2</v>
      </c>
      <c r="H29" s="68">
        <v>6.5411590992986338E-2</v>
      </c>
      <c r="I29" s="68">
        <v>6.7856005097164704E-2</v>
      </c>
      <c r="J29" s="68">
        <v>7.2067486001018102E-2</v>
      </c>
      <c r="K29" s="68">
        <v>7.4685421750155495E-2</v>
      </c>
      <c r="L29" s="68">
        <v>7.5229618407347792E-2</v>
      </c>
      <c r="M29" s="68">
        <v>7.7346900497045859E-2</v>
      </c>
      <c r="N29" s="90">
        <f>MiSi_4.2!N29/Bezugsdaten_4.2!N29*100</f>
        <v>7.5806750741839766</v>
      </c>
      <c r="O29" s="90">
        <f>MiSi_4.2!O29/Bezugsdaten_4.2!O29*100</f>
        <v>7.7640324963072382</v>
      </c>
      <c r="P29" s="90">
        <f>MiSi_4.2!P29/Bezugsdaten_4.2!P29*100</f>
        <v>7.946442900703854</v>
      </c>
    </row>
    <row r="30" spans="1:16" s="47" customFormat="1" x14ac:dyDescent="0.25">
      <c r="A30" s="43"/>
      <c r="B30" s="17" t="s">
        <v>41</v>
      </c>
      <c r="C30" s="46"/>
      <c r="D30" s="45"/>
      <c r="E30" s="68">
        <v>3.9713738534421936E-2</v>
      </c>
      <c r="F30" s="68">
        <v>4.0884850878925537E-2</v>
      </c>
      <c r="G30" s="68">
        <v>4.0901179655772578E-2</v>
      </c>
      <c r="H30" s="68">
        <v>4.4003041246911234E-2</v>
      </c>
      <c r="I30" s="68">
        <v>4.5587541293062764E-2</v>
      </c>
      <c r="J30" s="68">
        <v>4.5890347202829751E-2</v>
      </c>
      <c r="K30" s="68">
        <v>4.9820755584152956E-2</v>
      </c>
      <c r="L30" s="68">
        <v>5.0348006869745998E-2</v>
      </c>
      <c r="M30" s="68">
        <v>5.078125E-2</v>
      </c>
      <c r="N30" s="90">
        <f>MiSi_4.2!N30/Bezugsdaten_4.2!N30*100</f>
        <v>4.9370849353372943</v>
      </c>
      <c r="O30" s="90">
        <f>MiSi_4.2!O30/Bezugsdaten_4.2!O30*100</f>
        <v>4.9853372434017595</v>
      </c>
      <c r="P30" s="90">
        <f>MiSi_4.2!P30/Bezugsdaten_4.2!P30*100</f>
        <v>4.7946367956551255</v>
      </c>
    </row>
    <row r="31" spans="1:16" s="47" customFormat="1" x14ac:dyDescent="0.25">
      <c r="A31" s="43"/>
      <c r="B31" s="56" t="s">
        <v>14</v>
      </c>
      <c r="C31" s="46"/>
      <c r="D31" s="45"/>
      <c r="E31" s="71">
        <v>4.1917906114609854E-2</v>
      </c>
      <c r="F31" s="71">
        <v>4.4478482429526643E-2</v>
      </c>
      <c r="G31" s="71">
        <v>4.4327245783027505E-2</v>
      </c>
      <c r="H31" s="71">
        <v>4.6716491847767556E-2</v>
      </c>
      <c r="I31" s="71">
        <v>4.9034931481952676E-2</v>
      </c>
      <c r="J31" s="71">
        <v>5.2832138474455857E-2</v>
      </c>
      <c r="K31" s="71">
        <v>5.5738494331258451E-2</v>
      </c>
      <c r="L31" s="71">
        <v>5.6645792754867669E-2</v>
      </c>
      <c r="M31" s="71">
        <v>5.7983691010771644E-2</v>
      </c>
      <c r="N31" s="91">
        <f>MiSi_4.2!N31/Bezugsdaten_4.2!N31*100</f>
        <v>5.6342230902777777</v>
      </c>
      <c r="O31" s="91">
        <f>MiSi_4.2!O31/Bezugsdaten_4.2!O31*100</f>
        <v>5.6485159771544744</v>
      </c>
      <c r="P31" s="91">
        <f>MiSi_4.2!P31/Bezugsdaten_4.2!P31*100</f>
        <v>5.6471750947125674</v>
      </c>
    </row>
    <row r="32" spans="1:16" x14ac:dyDescent="0.25">
      <c r="B32" s="17" t="s">
        <v>42</v>
      </c>
      <c r="C32" s="9"/>
      <c r="D32" s="9"/>
      <c r="E32" s="68">
        <v>3.9941613588110401E-2</v>
      </c>
      <c r="F32" s="68">
        <v>4.3478260869565216E-2</v>
      </c>
      <c r="G32" s="68">
        <v>4.4703909173009933E-2</v>
      </c>
      <c r="H32" s="68">
        <v>4.5327043223256404E-2</v>
      </c>
      <c r="I32" s="68">
        <v>4.8421990328327821E-2</v>
      </c>
      <c r="J32" s="68">
        <v>5.1331870886869323E-2</v>
      </c>
      <c r="K32" s="68">
        <v>5.2881063777394731E-2</v>
      </c>
      <c r="L32" s="68">
        <v>5.8980907211479992E-2</v>
      </c>
      <c r="M32" s="68">
        <v>5.9772754744349087E-2</v>
      </c>
      <c r="N32" s="90">
        <f>MiSi_4.2!N32/Bezugsdaten_4.2!N32*100</f>
        <v>5.8948486457780138</v>
      </c>
      <c r="O32" s="90">
        <f>MiSi_4.2!O32/Bezugsdaten_4.2!O32*100</f>
        <v>5.9895531050493327</v>
      </c>
      <c r="P32" s="90">
        <f>MiSi_4.2!P32/Bezugsdaten_4.2!P32*100</f>
        <v>5.968268514806117</v>
      </c>
    </row>
    <row r="33" spans="1:16" s="1" customFormat="1" x14ac:dyDescent="0.25">
      <c r="B33" s="17" t="s">
        <v>43</v>
      </c>
      <c r="C33" s="15"/>
      <c r="D33" s="15"/>
      <c r="E33" s="68">
        <v>3.3947623666343359E-2</v>
      </c>
      <c r="F33" s="68">
        <v>3.7495976826520762E-2</v>
      </c>
      <c r="G33" s="68">
        <v>3.6666666666666667E-2</v>
      </c>
      <c r="H33" s="68">
        <v>3.9010466222645097E-2</v>
      </c>
      <c r="I33" s="68">
        <v>4.1765920279498173E-2</v>
      </c>
      <c r="J33" s="68">
        <v>4.5975207908363409E-2</v>
      </c>
      <c r="K33" s="68">
        <v>4.7269890795631826E-2</v>
      </c>
      <c r="L33" s="68">
        <v>4.7493811881188119E-2</v>
      </c>
      <c r="M33" s="68">
        <v>4.619149587029673E-2</v>
      </c>
      <c r="N33" s="90">
        <f>MiSi_4.2!N33/Bezugsdaten_4.2!N33*100</f>
        <v>4.5482018736778489</v>
      </c>
      <c r="O33" s="90">
        <f>MiSi_4.2!O33/Bezugsdaten_4.2!O33*100</f>
        <v>4.8835125448028673</v>
      </c>
      <c r="P33" s="90">
        <f>MiSi_4.2!P33/Bezugsdaten_4.2!P33*100</f>
        <v>4.9194858915644852</v>
      </c>
    </row>
    <row r="34" spans="1:16" x14ac:dyDescent="0.25">
      <c r="B34" s="17" t="s">
        <v>44</v>
      </c>
      <c r="C34" s="16"/>
      <c r="D34" s="16"/>
      <c r="E34" s="68">
        <v>3.4745422958706404E-2</v>
      </c>
      <c r="F34" s="68">
        <v>3.5548481230932481E-2</v>
      </c>
      <c r="G34" s="68">
        <v>3.4948681304404317E-2</v>
      </c>
      <c r="H34" s="68">
        <v>3.6216007217424927E-2</v>
      </c>
      <c r="I34" s="68">
        <v>3.7061461355842783E-2</v>
      </c>
      <c r="J34" s="68">
        <v>3.8103967526515646E-2</v>
      </c>
      <c r="K34" s="68">
        <v>4.3248809370575361E-2</v>
      </c>
      <c r="L34" s="68">
        <v>4.2099923915800155E-2</v>
      </c>
      <c r="M34" s="68">
        <v>4.4033024768576436E-2</v>
      </c>
      <c r="N34" s="90">
        <f>MiSi_4.2!N34/Bezugsdaten_4.2!N34*100</f>
        <v>4.2770861580179957</v>
      </c>
      <c r="O34" s="90">
        <f>MiSi_4.2!O34/Bezugsdaten_4.2!O34*100</f>
        <v>4.0170419963481443</v>
      </c>
      <c r="P34" s="90">
        <f>MiSi_4.2!P34/Bezugsdaten_4.2!P34*100</f>
        <v>3.8957906163309608</v>
      </c>
    </row>
    <row r="35" spans="1:16" x14ac:dyDescent="0.25">
      <c r="B35" s="17" t="s">
        <v>45</v>
      </c>
      <c r="C35" s="18"/>
      <c r="D35" s="18"/>
      <c r="E35" s="68">
        <v>1.8663047166610113E-2</v>
      </c>
      <c r="F35" s="68">
        <v>2.7167533120912291E-2</v>
      </c>
      <c r="G35" s="68">
        <v>2.6068305560138592E-2</v>
      </c>
      <c r="H35" s="68">
        <v>3.3355027660266844E-2</v>
      </c>
      <c r="I35" s="68">
        <v>3.5395356389024191E-2</v>
      </c>
      <c r="J35" s="68">
        <v>3.8529176658673059E-2</v>
      </c>
      <c r="K35" s="68">
        <v>4.3891617810172714E-2</v>
      </c>
      <c r="L35" s="68">
        <v>4.355291913830784E-2</v>
      </c>
      <c r="M35" s="68">
        <v>4.2723221146457664E-2</v>
      </c>
      <c r="N35" s="90">
        <f>MiSi_4.2!N35/Bezugsdaten_4.2!N35*100</f>
        <v>4.1849221936848462</v>
      </c>
      <c r="O35" s="90">
        <f>MiSi_4.2!O35/Bezugsdaten_4.2!O35*100</f>
        <v>4.3180464562239429</v>
      </c>
      <c r="P35" s="90">
        <f>MiSi_4.2!P35/Bezugsdaten_4.2!P35*100</f>
        <v>4.4188420592095667</v>
      </c>
    </row>
    <row r="36" spans="1:16" x14ac:dyDescent="0.25">
      <c r="B36" s="17" t="s">
        <v>46</v>
      </c>
      <c r="E36" s="68">
        <v>3.6595800697689723E-2</v>
      </c>
      <c r="F36" s="68">
        <v>3.9393741425491603E-2</v>
      </c>
      <c r="G36" s="68">
        <v>3.9554209882110419E-2</v>
      </c>
      <c r="H36" s="68">
        <v>4.2199488491048591E-2</v>
      </c>
      <c r="I36" s="68">
        <v>4.4335602060937597E-2</v>
      </c>
      <c r="J36" s="68">
        <v>4.7268378650553874E-2</v>
      </c>
      <c r="K36" s="68">
        <v>4.9618797650293714E-2</v>
      </c>
      <c r="L36" s="68">
        <v>5.0506912442396315E-2</v>
      </c>
      <c r="M36" s="68">
        <v>5.3702691209525547E-2</v>
      </c>
      <c r="N36" s="90">
        <f>MiSi_4.2!N36/Bezugsdaten_4.2!N36*100</f>
        <v>5.3366223452259192</v>
      </c>
      <c r="O36" s="90">
        <f>MiSi_4.2!O36/Bezugsdaten_4.2!O36*100</f>
        <v>5.255960520839527</v>
      </c>
      <c r="P36" s="90">
        <f>MiSi_4.2!P36/Bezugsdaten_4.2!P36*100</f>
        <v>5.3912941452540188</v>
      </c>
    </row>
    <row r="37" spans="1:16" x14ac:dyDescent="0.25">
      <c r="B37" s="17" t="s">
        <v>47</v>
      </c>
      <c r="C37" s="8"/>
      <c r="D37" s="8"/>
      <c r="E37" s="68">
        <v>5.4925709457080488E-2</v>
      </c>
      <c r="F37" s="68">
        <v>5.8630443133009739E-2</v>
      </c>
      <c r="G37" s="68">
        <v>5.9609776419941675E-2</v>
      </c>
      <c r="H37" s="68">
        <v>6.0723024433952513E-2</v>
      </c>
      <c r="I37" s="68">
        <v>5.9727546549835704E-2</v>
      </c>
      <c r="J37" s="68">
        <v>6.8983068100844896E-2</v>
      </c>
      <c r="K37" s="68">
        <v>7.2697412521785756E-2</v>
      </c>
      <c r="L37" s="68">
        <v>7.367161798424883E-2</v>
      </c>
      <c r="M37" s="68">
        <v>7.617987095928995E-2</v>
      </c>
      <c r="N37" s="90">
        <f>MiSi_4.2!N37/Bezugsdaten_4.2!N37*100</f>
        <v>7.6079241143447121</v>
      </c>
      <c r="O37" s="90">
        <f>MiSi_4.2!O37/Bezugsdaten_4.2!O37*100</f>
        <v>7.5460298279645119</v>
      </c>
      <c r="P37" s="90">
        <f>MiSi_4.2!P37/Bezugsdaten_4.2!P37*100</f>
        <v>7.5417422300043775</v>
      </c>
    </row>
    <row r="38" spans="1:16" x14ac:dyDescent="0.25">
      <c r="B38" s="17" t="s">
        <v>48</v>
      </c>
      <c r="E38" s="68">
        <v>3.6394109900634505E-2</v>
      </c>
      <c r="F38" s="68">
        <v>3.6712557363370882E-2</v>
      </c>
      <c r="G38" s="68">
        <v>3.5602711464780432E-2</v>
      </c>
      <c r="H38" s="68">
        <v>3.8302578729844577E-2</v>
      </c>
      <c r="I38" s="68">
        <v>4.2534045233667286E-2</v>
      </c>
      <c r="J38" s="68">
        <v>4.4404867913327394E-2</v>
      </c>
      <c r="K38" s="68">
        <v>4.669830667369778E-2</v>
      </c>
      <c r="L38" s="68">
        <v>4.7784334143237302E-2</v>
      </c>
      <c r="M38" s="68">
        <v>5.0313390313390313E-2</v>
      </c>
      <c r="N38" s="90">
        <f>MiSi_4.2!N38/Bezugsdaten_4.2!N38*100</f>
        <v>4.8736664795058955</v>
      </c>
      <c r="O38" s="90">
        <f>MiSi_4.2!O38/Bezugsdaten_4.2!O38*100</f>
        <v>4.7634891587644876</v>
      </c>
      <c r="P38" s="90">
        <f>MiSi_4.2!P38/Bezugsdaten_4.2!P38*100</f>
        <v>4.6481034860776145</v>
      </c>
    </row>
    <row r="39" spans="1:16" x14ac:dyDescent="0.25">
      <c r="B39" s="17" t="s">
        <v>49</v>
      </c>
      <c r="E39" s="68">
        <v>4.2682926829268296E-2</v>
      </c>
      <c r="F39" s="68">
        <v>4.517059106198943E-2</v>
      </c>
      <c r="G39" s="68">
        <v>4.7344246849605462E-2</v>
      </c>
      <c r="H39" s="68">
        <v>5.2643704642322313E-2</v>
      </c>
      <c r="I39" s="68">
        <v>5.4667593236043546E-2</v>
      </c>
      <c r="J39" s="68">
        <v>5.5173191921471285E-2</v>
      </c>
      <c r="K39" s="68">
        <v>5.7496682883679789E-2</v>
      </c>
      <c r="L39" s="68">
        <v>5.78771191016089E-2</v>
      </c>
      <c r="M39" s="68">
        <v>5.8624338624338627E-2</v>
      </c>
      <c r="N39" s="90">
        <f>MiSi_4.2!N39/Bezugsdaten_4.2!N39*100</f>
        <v>5.4177477944992214</v>
      </c>
      <c r="O39" s="90">
        <f>MiSi_4.2!O39/Bezugsdaten_4.2!O39*100</f>
        <v>5.3445994095490175</v>
      </c>
      <c r="P39" s="90">
        <f>MiSi_4.2!P39/Bezugsdaten_4.2!P39*100</f>
        <v>5.2992642672499501</v>
      </c>
    </row>
    <row r="40" spans="1:16" x14ac:dyDescent="0.25">
      <c r="B40" s="17" t="s">
        <v>50</v>
      </c>
      <c r="E40" s="68">
        <v>4.7764275324919066E-2</v>
      </c>
      <c r="F40" s="68">
        <v>4.8853348039891539E-2</v>
      </c>
      <c r="G40" s="68">
        <v>4.6590600380331429E-2</v>
      </c>
      <c r="H40" s="68">
        <v>4.9730163685830248E-2</v>
      </c>
      <c r="I40" s="68">
        <v>5.6931045953523739E-2</v>
      </c>
      <c r="J40" s="68">
        <v>6.0006563217851951E-2</v>
      </c>
      <c r="K40" s="68">
        <v>6.2843422450016159E-2</v>
      </c>
      <c r="L40" s="68">
        <v>6.2051747616886067E-2</v>
      </c>
      <c r="M40" s="68">
        <v>6.2469146883274242E-2</v>
      </c>
      <c r="N40" s="117" t="s">
        <v>116</v>
      </c>
      <c r="O40" s="90">
        <f>MiSi_4.2!O40/Bezugsdaten_4.2!O40*100</f>
        <v>6.098682194299724</v>
      </c>
      <c r="P40" s="90">
        <f>MiSi_4.2!P40/Bezugsdaten_4.2!P40*100</f>
        <v>6.1085190945222054</v>
      </c>
    </row>
    <row r="41" spans="1:16" x14ac:dyDescent="0.25">
      <c r="B41" s="17" t="s">
        <v>51</v>
      </c>
      <c r="E41" s="68">
        <v>3.6115326251896812E-2</v>
      </c>
      <c r="F41" s="68">
        <v>3.759248150369926E-2</v>
      </c>
      <c r="G41" s="68">
        <v>3.7638087789617754E-2</v>
      </c>
      <c r="H41" s="68">
        <v>3.9418293149636435E-2</v>
      </c>
      <c r="I41" s="68">
        <v>3.8125118843886668E-2</v>
      </c>
      <c r="J41" s="68">
        <v>3.8866623170845375E-2</v>
      </c>
      <c r="K41" s="68">
        <v>4.1846776418651706E-2</v>
      </c>
      <c r="L41" s="68">
        <v>4.1283576708130522E-2</v>
      </c>
      <c r="M41" s="68">
        <v>4.0497617787188987E-2</v>
      </c>
      <c r="N41" s="90">
        <f>MiSi_4.2!N41/Bezugsdaten_4.2!N41*100</f>
        <v>3.623753792804508</v>
      </c>
      <c r="O41" s="90">
        <f>MiSi_4.2!O41/Bezugsdaten_4.2!O41*100</f>
        <v>3.6989577994191012</v>
      </c>
      <c r="P41" s="90">
        <f>MiSi_4.2!P41/Bezugsdaten_4.2!P41*100</f>
        <v>3.7245197550541063</v>
      </c>
    </row>
    <row r="42" spans="1:16" s="38" customFormat="1" x14ac:dyDescent="0.25">
      <c r="A42" s="37"/>
      <c r="B42" s="56" t="s">
        <v>15</v>
      </c>
      <c r="C42" s="49"/>
      <c r="D42" s="49"/>
      <c r="E42" s="71">
        <v>4.2912017321324922E-2</v>
      </c>
      <c r="F42" s="71">
        <v>3.9572872388241788E-2</v>
      </c>
      <c r="G42" s="71">
        <v>3.9522198090812664E-2</v>
      </c>
      <c r="H42" s="71">
        <v>4.0845481592824709E-2</v>
      </c>
      <c r="I42" s="71">
        <v>4.2047384668790835E-2</v>
      </c>
      <c r="J42" s="71">
        <v>4.3298491261022823E-2</v>
      </c>
      <c r="K42" s="71">
        <v>4.4873756924314168E-2</v>
      </c>
      <c r="L42" s="71">
        <v>4.5960158048768997E-2</v>
      </c>
      <c r="M42" s="71">
        <v>4.6626100436125542E-2</v>
      </c>
      <c r="N42" s="91">
        <f>MiSi_4.2!N42/Bezugsdaten_4.2!N42*100</f>
        <v>4.5366910648171848</v>
      </c>
      <c r="O42" s="91">
        <f>MiSi_4.2!O42/Bezugsdaten_4.2!O42*100</f>
        <v>4.6142669535332086</v>
      </c>
      <c r="P42" s="91">
        <f>MiSi_4.2!P42/Bezugsdaten_4.2!P42*100</f>
        <v>4.5874833906196812</v>
      </c>
    </row>
    <row r="43" spans="1:16" x14ac:dyDescent="0.25">
      <c r="B43" s="17" t="s">
        <v>52</v>
      </c>
      <c r="E43" s="68">
        <v>1.9681116093672148E-2</v>
      </c>
      <c r="F43" s="68">
        <v>1.8500486854917234E-2</v>
      </c>
      <c r="G43" s="68">
        <v>1.8300024078979051E-2</v>
      </c>
      <c r="H43" s="68">
        <v>2.2037914691943127E-2</v>
      </c>
      <c r="I43" s="68">
        <v>2.3853635942566002E-2</v>
      </c>
      <c r="J43" s="68">
        <v>2.0767494356659141E-2</v>
      </c>
      <c r="K43" s="68">
        <v>2.2222222222222223E-2</v>
      </c>
      <c r="L43" s="68">
        <v>2.3809523809523808E-2</v>
      </c>
      <c r="M43" s="68">
        <v>2.5078369905956112E-2</v>
      </c>
      <c r="N43" s="90">
        <f>MiSi_4.2!N43/Bezugsdaten_4.2!N43*100</f>
        <v>2.7154906397860521</v>
      </c>
      <c r="O43" s="90">
        <f>MiSi_4.2!O43/Bezugsdaten_4.2!O43*100</f>
        <v>2.6626626626626626</v>
      </c>
      <c r="P43" s="90">
        <f>MiSi_4.2!P43/Bezugsdaten_4.2!P43*100</f>
        <v>2.7701375245579567</v>
      </c>
    </row>
    <row r="44" spans="1:16" x14ac:dyDescent="0.25">
      <c r="B44" s="17" t="s">
        <v>53</v>
      </c>
      <c r="E44" s="68">
        <v>3.85980479148181E-2</v>
      </c>
      <c r="F44" s="68">
        <v>3.7556639944231439E-2</v>
      </c>
      <c r="G44" s="68">
        <v>3.8361646868480433E-2</v>
      </c>
      <c r="H44" s="68">
        <v>3.7964627670694487E-2</v>
      </c>
      <c r="I44" s="68">
        <v>4.0045192066281696E-2</v>
      </c>
      <c r="J44" s="68">
        <v>4.0870138431114041E-2</v>
      </c>
      <c r="K44" s="68">
        <v>4.2671538773853025E-2</v>
      </c>
      <c r="L44" s="68">
        <v>4.2706046697266013E-2</v>
      </c>
      <c r="M44" s="68">
        <v>4.3473143171028371E-2</v>
      </c>
      <c r="N44" s="90">
        <f>MiSi_4.2!N44/Bezugsdaten_4.2!N44*100</f>
        <v>4.336902323064435</v>
      </c>
      <c r="O44" s="90">
        <f>MiSi_4.2!O44/Bezugsdaten_4.2!O44*100</f>
        <v>4.3929803282416708</v>
      </c>
      <c r="P44" s="90">
        <f>MiSi_4.2!P44/Bezugsdaten_4.2!P44*100</f>
        <v>4.29955816284855</v>
      </c>
    </row>
    <row r="45" spans="1:16" x14ac:dyDescent="0.25">
      <c r="B45" s="17" t="s">
        <v>54</v>
      </c>
      <c r="E45" s="68">
        <v>2.2948033025740652E-2</v>
      </c>
      <c r="F45" s="68">
        <v>2.3283299846353859E-2</v>
      </c>
      <c r="G45" s="68">
        <v>1.8336985353477109E-2</v>
      </c>
      <c r="H45" s="68">
        <v>1.9796380090497737E-2</v>
      </c>
      <c r="I45" s="68">
        <v>1.8198259296936813E-2</v>
      </c>
      <c r="J45" s="68">
        <v>2.2121446742616967E-2</v>
      </c>
      <c r="K45" s="68">
        <v>2.3154690727252961E-2</v>
      </c>
      <c r="L45" s="68">
        <v>2.5363472354876366E-2</v>
      </c>
      <c r="M45" s="68">
        <v>2.6115908854437625E-2</v>
      </c>
      <c r="N45" s="90">
        <f>MiSi_4.2!N45/Bezugsdaten_4.2!N45*100</f>
        <v>2.4086548275158193</v>
      </c>
      <c r="O45" s="90">
        <f>MiSi_4.2!O45/Bezugsdaten_4.2!O45*100</f>
        <v>2.5079936051159075</v>
      </c>
      <c r="P45" s="90">
        <f>MiSi_4.2!P45/Bezugsdaten_4.2!P45*100</f>
        <v>2.5446775446775449</v>
      </c>
    </row>
    <row r="46" spans="1:16" x14ac:dyDescent="0.25">
      <c r="B46" s="17" t="s">
        <v>55</v>
      </c>
      <c r="E46" s="68">
        <v>1.7619340299119032E-2</v>
      </c>
      <c r="F46" s="68">
        <v>1.632735335617819E-2</v>
      </c>
      <c r="G46" s="68">
        <v>1.4073339940535183E-2</v>
      </c>
      <c r="H46" s="68">
        <v>1.3416293991833561E-2</v>
      </c>
      <c r="I46" s="68">
        <v>1.4239605088285551E-2</v>
      </c>
      <c r="J46" s="68">
        <v>1.26347082868822E-2</v>
      </c>
      <c r="K46" s="68">
        <v>1.3309024612579764E-2</v>
      </c>
      <c r="L46" s="68">
        <v>1.5981325193032862E-2</v>
      </c>
      <c r="M46" s="68">
        <v>1.897836112096488E-2</v>
      </c>
      <c r="N46" s="90">
        <f>MiSi_4.2!N46/Bezugsdaten_4.2!N46*100</f>
        <v>1.8959819098973734</v>
      </c>
      <c r="O46" s="90">
        <f>MiSi_4.2!O46/Bezugsdaten_4.2!O46*100</f>
        <v>1.8240709171496763</v>
      </c>
      <c r="P46" s="90">
        <f>MiSi_4.2!P46/Bezugsdaten_4.2!P46*100</f>
        <v>1.7673792290860124</v>
      </c>
    </row>
    <row r="47" spans="1:16" x14ac:dyDescent="0.25">
      <c r="B47" s="17" t="s">
        <v>56</v>
      </c>
      <c r="E47" s="68">
        <v>5.0032020493115593E-2</v>
      </c>
      <c r="F47" s="68">
        <v>4.844208356457623E-2</v>
      </c>
      <c r="G47" s="68">
        <v>4.9013466958972754E-2</v>
      </c>
      <c r="H47" s="68">
        <v>5.1812267657992565E-2</v>
      </c>
      <c r="I47" s="68">
        <v>5.5572924808503989E-2</v>
      </c>
      <c r="J47" s="68">
        <v>5.8623881518049988E-2</v>
      </c>
      <c r="K47" s="68">
        <v>6.0904032319536547E-2</v>
      </c>
      <c r="L47" s="68">
        <v>6.3527821581437258E-2</v>
      </c>
      <c r="M47" s="68">
        <v>6.4446751705725308E-2</v>
      </c>
      <c r="N47" s="90">
        <f>MiSi_4.2!N47/Bezugsdaten_4.2!N47*100</f>
        <v>6.2908316817147467</v>
      </c>
      <c r="O47" s="90">
        <f>MiSi_4.2!O47/Bezugsdaten_4.2!O47*100</f>
        <v>6.3118091913903429</v>
      </c>
      <c r="P47" s="90">
        <f>MiSi_4.2!P47/Bezugsdaten_4.2!P47*100</f>
        <v>6.1440979638331203</v>
      </c>
    </row>
    <row r="48" spans="1:16" x14ac:dyDescent="0.25">
      <c r="B48" s="17" t="s">
        <v>57</v>
      </c>
      <c r="E48" s="68">
        <v>4.2732222405543641E-2</v>
      </c>
      <c r="F48" s="68">
        <v>3.8988895224131848E-2</v>
      </c>
      <c r="G48" s="68">
        <v>4.0747483401156567E-2</v>
      </c>
      <c r="H48" s="68">
        <v>4.2436596600836554E-2</v>
      </c>
      <c r="I48" s="68">
        <v>4.4716208622119939E-2</v>
      </c>
      <c r="J48" s="68">
        <v>4.6375125588281954E-2</v>
      </c>
      <c r="K48" s="68">
        <v>4.8568587428691058E-2</v>
      </c>
      <c r="L48" s="68">
        <v>4.9591041618288312E-2</v>
      </c>
      <c r="M48" s="68">
        <v>5.1567573051948049E-2</v>
      </c>
      <c r="N48" s="90">
        <f>MiSi_4.2!N48/Bezugsdaten_4.2!N48*100</f>
        <v>5.019305019305019</v>
      </c>
      <c r="O48" s="90">
        <f>MiSi_4.2!O48/Bezugsdaten_4.2!O48*100</f>
        <v>5.1572950210552388</v>
      </c>
      <c r="P48" s="90">
        <f>MiSi_4.2!P48/Bezugsdaten_4.2!P48*100</f>
        <v>5.2383164999633172</v>
      </c>
    </row>
    <row r="49" spans="2:16" x14ac:dyDescent="0.25">
      <c r="B49" s="17" t="s">
        <v>58</v>
      </c>
      <c r="E49" s="68">
        <v>3.1775496833369735E-2</v>
      </c>
      <c r="F49" s="68">
        <v>3.214633618356965E-2</v>
      </c>
      <c r="G49" s="68">
        <v>3.2854864433811803E-2</v>
      </c>
      <c r="H49" s="68">
        <v>3.3735943356934611E-2</v>
      </c>
      <c r="I49" s="68">
        <v>3.3804548248309772E-2</v>
      </c>
      <c r="J49" s="68">
        <v>3.4632471728594509E-2</v>
      </c>
      <c r="K49" s="68">
        <v>3.6561264822134384E-2</v>
      </c>
      <c r="L49" s="68">
        <v>3.7194885703215809E-2</v>
      </c>
      <c r="M49" s="68">
        <v>3.6166365280289332E-2</v>
      </c>
      <c r="N49" s="90">
        <f>MiSi_4.2!N49/Bezugsdaten_4.2!N49*100</f>
        <v>3.6904873697060756</v>
      </c>
      <c r="O49" s="90">
        <f>MiSi_4.2!O49/Bezugsdaten_4.2!O49*100</f>
        <v>3.5819793205317576</v>
      </c>
      <c r="P49" s="90">
        <f>MiSi_4.2!P49/Bezugsdaten_4.2!P49*100</f>
        <v>3.7430725901698922</v>
      </c>
    </row>
    <row r="50" spans="2:16" x14ac:dyDescent="0.25">
      <c r="B50" s="17" t="s">
        <v>59</v>
      </c>
      <c r="C50" s="2"/>
      <c r="D50" s="2"/>
      <c r="E50" s="68">
        <v>3.3554223203954979E-2</v>
      </c>
      <c r="F50" s="68">
        <v>3.2736256948733784E-2</v>
      </c>
      <c r="G50" s="68">
        <v>3.2820097244732574E-2</v>
      </c>
      <c r="H50" s="68">
        <v>3.6637290820873351E-2</v>
      </c>
      <c r="I50" s="68">
        <v>3.6110011871784725E-2</v>
      </c>
      <c r="J50" s="68">
        <v>3.4770784770784768E-2</v>
      </c>
      <c r="K50" s="68">
        <v>3.5327635327635325E-2</v>
      </c>
      <c r="L50" s="68">
        <v>3.7188166558471666E-2</v>
      </c>
      <c r="M50" s="68">
        <v>3.8496294957527565E-2</v>
      </c>
      <c r="N50" s="90">
        <f>MiSi_4.2!N50/Bezugsdaten_4.2!N50*100</f>
        <v>3.5488404778636684</v>
      </c>
      <c r="O50" s="90">
        <f>MiSi_4.2!O50/Bezugsdaten_4.2!O50*100</f>
        <v>3.6524578893090407</v>
      </c>
      <c r="P50" s="90">
        <f>MiSi_4.2!P50/Bezugsdaten_4.2!P50*100</f>
        <v>3.5456831517183569</v>
      </c>
    </row>
    <row r="51" spans="2:16" x14ac:dyDescent="0.25">
      <c r="B51" s="17" t="s">
        <v>60</v>
      </c>
      <c r="E51" s="68">
        <v>3.456735057983943E-2</v>
      </c>
      <c r="F51" s="68">
        <v>3.1991294885745376E-2</v>
      </c>
      <c r="G51" s="68">
        <v>3.0425531914893618E-2</v>
      </c>
      <c r="H51" s="68">
        <v>0.03</v>
      </c>
      <c r="I51" s="68">
        <v>3.2449628844114529E-2</v>
      </c>
      <c r="J51" s="68">
        <v>3.4283353985956215E-2</v>
      </c>
      <c r="K51" s="68">
        <v>3.3353425758489048E-2</v>
      </c>
      <c r="L51" s="68">
        <v>3.5630841121495324E-2</v>
      </c>
      <c r="M51" s="68">
        <v>3.6973508671621878E-2</v>
      </c>
      <c r="N51" s="90">
        <f>MiSi_4.2!N51/Bezugsdaten_4.2!N51*100</f>
        <v>3.669555596533284</v>
      </c>
      <c r="O51" s="90">
        <f>MiSi_4.2!O51/Bezugsdaten_4.2!O51*100</f>
        <v>3.8256227758007118</v>
      </c>
      <c r="P51" s="90">
        <f>MiSi_4.2!P51/Bezugsdaten_4.2!P51*100</f>
        <v>3.5595882045018326</v>
      </c>
    </row>
    <row r="52" spans="2:16" x14ac:dyDescent="0.25">
      <c r="B52" s="17" t="s">
        <v>61</v>
      </c>
      <c r="E52" s="68">
        <v>3.8257575757575754E-2</v>
      </c>
      <c r="F52" s="68">
        <v>3.5325065764750092E-2</v>
      </c>
      <c r="G52" s="68">
        <v>3.247232472324723E-2</v>
      </c>
      <c r="H52" s="68">
        <v>3.2128514056224897E-2</v>
      </c>
      <c r="I52" s="68">
        <v>0.03</v>
      </c>
      <c r="J52" s="68">
        <v>3.5306334371754934E-2</v>
      </c>
      <c r="K52" s="68">
        <v>4.0851355990387916E-2</v>
      </c>
      <c r="L52" s="68">
        <v>3.8731218697829715E-2</v>
      </c>
      <c r="M52" s="68">
        <v>5.5194805194805192E-2</v>
      </c>
      <c r="N52" s="90">
        <f>MiSi_4.2!N52/Bezugsdaten_4.2!N52*100</f>
        <v>5.435473617291799</v>
      </c>
      <c r="O52" s="90">
        <f>MiSi_4.2!O52/Bezugsdaten_4.2!O52*100</f>
        <v>5.7116393948749611</v>
      </c>
      <c r="P52" s="90">
        <f>MiSi_4.2!P52/Bezugsdaten_4.2!P52*100</f>
        <v>5.6615198304571601</v>
      </c>
    </row>
    <row r="53" spans="2:16" x14ac:dyDescent="0.25">
      <c r="B53" s="17" t="s">
        <v>62</v>
      </c>
      <c r="E53" s="68">
        <v>4.5952748234147925E-2</v>
      </c>
      <c r="F53" s="68">
        <v>4.0893085787451981E-2</v>
      </c>
      <c r="G53" s="68">
        <v>3.9646882635768897E-2</v>
      </c>
      <c r="H53" s="68">
        <v>3.9469602977667495E-2</v>
      </c>
      <c r="I53" s="68">
        <v>4.0974101275608812E-2</v>
      </c>
      <c r="J53" s="68">
        <v>4.3689689233340934E-2</v>
      </c>
      <c r="K53" s="68">
        <v>4.3770540782790558E-2</v>
      </c>
      <c r="L53" s="68">
        <v>4.6200029286864841E-2</v>
      </c>
      <c r="M53" s="68">
        <v>4.589267731261689E-2</v>
      </c>
      <c r="N53" s="90">
        <f>MiSi_4.2!N53/Bezugsdaten_4.2!N53*100</f>
        <v>4.4124938026772433</v>
      </c>
      <c r="O53" s="90">
        <f>MiSi_4.2!O53/Bezugsdaten_4.2!O53*100</f>
        <v>4.5321023919429289</v>
      </c>
      <c r="P53" s="90">
        <f>MiSi_4.2!P53/Bezugsdaten_4.2!P53*100</f>
        <v>4.5833620511406714</v>
      </c>
    </row>
    <row r="54" spans="2:16" x14ac:dyDescent="0.25">
      <c r="B54" s="17" t="s">
        <v>63</v>
      </c>
      <c r="E54" s="68">
        <v>7.4835732557556309E-2</v>
      </c>
      <c r="F54" s="68">
        <v>6.3763531214472841E-2</v>
      </c>
      <c r="G54" s="68">
        <v>6.2744331508991405E-2</v>
      </c>
      <c r="H54" s="68">
        <v>6.4788053949903654E-2</v>
      </c>
      <c r="I54" s="68">
        <v>6.4540622627182992E-2</v>
      </c>
      <c r="J54" s="68">
        <v>6.5298681873422457E-2</v>
      </c>
      <c r="K54" s="68">
        <v>6.8087461942983665E-2</v>
      </c>
      <c r="L54" s="68">
        <v>6.8989008992642389E-2</v>
      </c>
      <c r="M54" s="68">
        <v>6.6236443488392943E-2</v>
      </c>
      <c r="N54" s="90">
        <f>MiSi_4.2!N54/Bezugsdaten_4.2!N54*100</f>
        <v>6.3354583424928554</v>
      </c>
      <c r="O54" s="90">
        <f>MiSi_4.2!O54/Bezugsdaten_4.2!O54*100</f>
        <v>6.5383783783783791</v>
      </c>
      <c r="P54" s="90">
        <f>MiSi_4.2!P54/Bezugsdaten_4.2!P54*100</f>
        <v>6.448861213000086</v>
      </c>
    </row>
    <row r="55" spans="2:16" x14ac:dyDescent="0.25">
      <c r="B55" s="17" t="s">
        <v>64</v>
      </c>
      <c r="E55" s="68">
        <v>3.7398373983739838E-2</v>
      </c>
      <c r="F55" s="68">
        <v>3.5340314136125657E-2</v>
      </c>
      <c r="G55" s="68">
        <v>3.5906135142776366E-2</v>
      </c>
      <c r="H55" s="68">
        <v>3.825586178527355E-2</v>
      </c>
      <c r="I55" s="68">
        <v>3.8073456208798602E-2</v>
      </c>
      <c r="J55" s="68">
        <v>3.8649254715736707E-2</v>
      </c>
      <c r="K55" s="68">
        <v>3.769968051118211E-2</v>
      </c>
      <c r="L55" s="68">
        <v>3.6189069423929097E-2</v>
      </c>
      <c r="M55" s="68">
        <v>3.4408344323222637E-2</v>
      </c>
      <c r="N55" s="90">
        <f>MiSi_4.2!N55/Bezugsdaten_4.2!N55*100</f>
        <v>3.3570346194195126</v>
      </c>
      <c r="O55" s="90">
        <f>MiSi_4.2!O55/Bezugsdaten_4.2!O55*100</f>
        <v>3.2195896156898307</v>
      </c>
      <c r="P55" s="90">
        <f>MiSi_4.2!P55/Bezugsdaten_4.2!P55*100</f>
        <v>3.1211818282794623</v>
      </c>
    </row>
    <row r="56" spans="2:16" ht="6.75" customHeight="1" x14ac:dyDescent="0.25">
      <c r="B56" s="17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s="1" customFormat="1" x14ac:dyDescent="0.25">
      <c r="B57" s="5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x14ac:dyDescent="0.25">
      <c r="B58" s="58" t="s">
        <v>74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61.5" customHeight="1" x14ac:dyDescent="0.25">
      <c r="B59" s="120" t="s">
        <v>93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6"/>
      <c r="M59" s="16"/>
      <c r="N59" s="16"/>
      <c r="O59" s="16"/>
      <c r="P59" s="16"/>
    </row>
    <row r="60" spans="2:16" x14ac:dyDescent="0.25">
      <c r="B60" s="17" t="s">
        <v>19</v>
      </c>
      <c r="C60" s="18"/>
      <c r="D60" s="18"/>
      <c r="E60" s="18"/>
      <c r="F60" s="18"/>
      <c r="G60" s="18"/>
      <c r="H60" s="18"/>
      <c r="I60" s="18"/>
      <c r="J60" s="19"/>
    </row>
    <row r="61" spans="2:16" x14ac:dyDescent="0.25">
      <c r="B61" s="21" t="s">
        <v>20</v>
      </c>
    </row>
    <row r="62" spans="2:16" x14ac:dyDescent="0.25">
      <c r="B62" s="2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mergeCells count="1">
    <mergeCell ref="B59:K59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M50"/>
  <sheetViews>
    <sheetView showGridLines="0" zoomScaleNormal="100" workbookViewId="0">
      <pane xSplit="4" ySplit="11" topLeftCell="E12" activePane="bottomRight" state="frozen"/>
      <selection activeCell="C17" sqref="C17"/>
      <selection pane="topRight" activeCell="C17" sqref="C17"/>
      <selection pane="bottomLeft" activeCell="C17" sqref="C17"/>
      <selection pane="bottomRight" activeCell="M42" sqref="M42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5" width="9.7109375" style="20" customWidth="1"/>
    <col min="6" max="6" width="13.5703125" style="20" customWidth="1"/>
    <col min="7" max="8" width="12.140625" style="20" customWidth="1"/>
    <col min="9" max="9" width="9.7109375" style="20" customWidth="1"/>
    <col min="10" max="10" width="13.5703125" style="20" customWidth="1"/>
    <col min="11" max="12" width="12.140625" style="20" customWidth="1"/>
    <col min="13" max="13" width="9.7109375" style="20" customWidth="1"/>
  </cols>
  <sheetData>
    <row r="1" spans="1:13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B2" s="50"/>
      <c r="C2" s="4"/>
      <c r="D2" s="4"/>
      <c r="E2" s="5" t="s">
        <v>105</v>
      </c>
      <c r="F2" s="5"/>
      <c r="G2" s="5"/>
      <c r="H2" s="5"/>
      <c r="J2" s="5"/>
      <c r="K2" s="5"/>
      <c r="L2" s="5"/>
    </row>
    <row r="3" spans="1:13" ht="15.75" x14ac:dyDescent="0.25">
      <c r="B3" s="51"/>
      <c r="C3" s="4"/>
      <c r="D3" s="4"/>
      <c r="E3" s="7"/>
      <c r="F3" s="5"/>
      <c r="G3" s="5"/>
      <c r="H3" s="5"/>
      <c r="I3" s="4"/>
      <c r="J3" s="5"/>
      <c r="K3" s="5"/>
      <c r="L3" s="5"/>
      <c r="M3" s="4"/>
    </row>
    <row r="4" spans="1:13" ht="15.75" x14ac:dyDescent="0.25">
      <c r="B4" s="51"/>
      <c r="C4" s="4"/>
      <c r="D4" s="4"/>
      <c r="E4" s="24" t="str">
        <f>Deckblatt!C6</f>
        <v>Stand: 31.12.2018</v>
      </c>
      <c r="F4" s="5"/>
      <c r="G4" s="5"/>
      <c r="H4" s="5"/>
      <c r="I4" s="5"/>
      <c r="J4" s="5"/>
      <c r="K4" s="5"/>
      <c r="L4" s="5"/>
      <c r="M4" s="5"/>
    </row>
    <row r="5" spans="1:13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</row>
    <row r="7" spans="1:13" s="1" customFormat="1" ht="22.5" customHeight="1" x14ac:dyDescent="0.25">
      <c r="B7" s="17"/>
      <c r="C7" s="9"/>
      <c r="D7" s="9"/>
      <c r="E7" s="126" t="s">
        <v>105</v>
      </c>
      <c r="F7" s="127"/>
      <c r="G7" s="127"/>
      <c r="H7" s="127"/>
      <c r="I7" s="127"/>
      <c r="J7" s="128"/>
      <c r="K7" s="128"/>
      <c r="L7" s="128"/>
      <c r="M7" s="128"/>
    </row>
    <row r="8" spans="1:13" s="1" customFormat="1" ht="22.5" customHeight="1" x14ac:dyDescent="0.25">
      <c r="B8" s="17"/>
      <c r="C8" s="9"/>
      <c r="D8" s="9"/>
      <c r="E8" s="129" t="s">
        <v>111</v>
      </c>
      <c r="F8" s="130"/>
      <c r="G8" s="130"/>
      <c r="H8" s="130"/>
      <c r="I8" s="130"/>
      <c r="J8" s="131"/>
      <c r="K8" s="131"/>
      <c r="L8" s="131"/>
      <c r="M8" s="132"/>
    </row>
    <row r="9" spans="1:13" s="1" customFormat="1" ht="75.75" customHeight="1" x14ac:dyDescent="0.25">
      <c r="B9" s="52"/>
      <c r="C9" s="11"/>
      <c r="D9" s="11"/>
      <c r="E9" s="100" t="s">
        <v>106</v>
      </c>
      <c r="F9" s="100" t="s">
        <v>107</v>
      </c>
      <c r="G9" s="100" t="s">
        <v>108</v>
      </c>
      <c r="H9" s="100" t="s">
        <v>109</v>
      </c>
      <c r="I9" s="101" t="s">
        <v>110</v>
      </c>
      <c r="J9" s="102" t="s">
        <v>107</v>
      </c>
      <c r="K9" s="102" t="s">
        <v>108</v>
      </c>
      <c r="L9" s="103" t="s">
        <v>109</v>
      </c>
      <c r="M9" s="104" t="s">
        <v>110</v>
      </c>
    </row>
    <row r="10" spans="1:13" s="1" customFormat="1" ht="24" customHeight="1" x14ac:dyDescent="0.25">
      <c r="B10" s="52"/>
      <c r="C10" s="11"/>
      <c r="D10" s="11"/>
      <c r="E10" s="121" t="s">
        <v>112</v>
      </c>
      <c r="F10" s="122"/>
      <c r="G10" s="122"/>
      <c r="H10" s="122"/>
      <c r="I10" s="122"/>
      <c r="J10" s="123" t="s">
        <v>113</v>
      </c>
      <c r="K10" s="124"/>
      <c r="L10" s="124"/>
      <c r="M10" s="125"/>
    </row>
    <row r="11" spans="1:13" ht="6.75" customHeight="1" x14ac:dyDescent="0.25">
      <c r="B11" s="53"/>
      <c r="C11" s="12"/>
      <c r="D11" s="12"/>
      <c r="E11" s="12"/>
      <c r="F11" s="13"/>
      <c r="G11" s="10"/>
      <c r="H11" s="13"/>
      <c r="I11" s="13"/>
      <c r="J11" s="13"/>
      <c r="K11" s="10"/>
      <c r="L11" s="13"/>
      <c r="M11" s="13"/>
    </row>
    <row r="12" spans="1:13" x14ac:dyDescent="0.25">
      <c r="B12" s="25"/>
      <c r="C12" s="14"/>
      <c r="D12" s="14"/>
      <c r="E12" s="14"/>
      <c r="F12" s="27"/>
      <c r="G12" s="28"/>
      <c r="H12" s="28"/>
      <c r="I12" s="26"/>
      <c r="J12" s="27"/>
      <c r="K12" s="28"/>
      <c r="L12" s="28"/>
      <c r="M12" s="26"/>
    </row>
    <row r="13" spans="1:13" s="41" customFormat="1" x14ac:dyDescent="0.25">
      <c r="A13" s="39"/>
      <c r="B13" s="59" t="s">
        <v>0</v>
      </c>
      <c r="C13" s="40"/>
      <c r="D13" s="40"/>
      <c r="E13" s="40">
        <v>52032</v>
      </c>
      <c r="F13" s="40">
        <v>43516</v>
      </c>
      <c r="G13" s="40">
        <v>682</v>
      </c>
      <c r="H13" s="40">
        <v>6371</v>
      </c>
      <c r="I13" s="40">
        <v>1463</v>
      </c>
      <c r="J13" s="105">
        <f>F13/$E$13*100</f>
        <v>83.633148831488313</v>
      </c>
      <c r="K13" s="105">
        <f t="shared" ref="K13:M13" si="0">G13/$E$13*100</f>
        <v>1.3107318573185731</v>
      </c>
      <c r="L13" s="105">
        <f t="shared" si="0"/>
        <v>12.244388068880689</v>
      </c>
      <c r="M13" s="105">
        <f t="shared" si="0"/>
        <v>2.811731242312423</v>
      </c>
    </row>
    <row r="14" spans="1:13" s="41" customFormat="1" x14ac:dyDescent="0.25">
      <c r="A14" s="39"/>
      <c r="B14" s="59" t="s">
        <v>1</v>
      </c>
      <c r="C14" s="40"/>
      <c r="D14" s="40"/>
      <c r="E14" s="40">
        <v>13980</v>
      </c>
      <c r="F14" s="40">
        <v>11738</v>
      </c>
      <c r="G14" s="40">
        <v>224</v>
      </c>
      <c r="H14" s="40">
        <v>1529</v>
      </c>
      <c r="I14" s="40">
        <v>489</v>
      </c>
      <c r="J14" s="105">
        <f>F14/$E$14*100</f>
        <v>83.962804005722461</v>
      </c>
      <c r="K14" s="105">
        <f t="shared" ref="K14:M14" si="1">G14/$E$14*100</f>
        <v>1.6022889842632331</v>
      </c>
      <c r="L14" s="105">
        <f t="shared" si="1"/>
        <v>10.937052932761087</v>
      </c>
      <c r="M14" s="105">
        <f t="shared" si="1"/>
        <v>3.4978540772532187</v>
      </c>
    </row>
    <row r="15" spans="1:13" s="41" customFormat="1" x14ac:dyDescent="0.25">
      <c r="A15" s="39"/>
      <c r="B15" s="59" t="s">
        <v>2</v>
      </c>
      <c r="C15" s="40"/>
      <c r="D15" s="40"/>
      <c r="E15" s="40">
        <v>101177</v>
      </c>
      <c r="F15" s="40">
        <v>83639</v>
      </c>
      <c r="G15" s="40">
        <v>1543</v>
      </c>
      <c r="H15" s="40">
        <v>13127</v>
      </c>
      <c r="I15" s="40">
        <v>2868</v>
      </c>
      <c r="J15" s="105">
        <f>F15/$E$15*100</f>
        <v>82.666020933611392</v>
      </c>
      <c r="K15" s="105">
        <f t="shared" ref="K15:M15" si="2">G15/$E$15*100</f>
        <v>1.5250501596212578</v>
      </c>
      <c r="L15" s="105">
        <f t="shared" si="2"/>
        <v>12.974292576376053</v>
      </c>
      <c r="M15" s="105">
        <f t="shared" si="2"/>
        <v>2.8346363303912945</v>
      </c>
    </row>
    <row r="16" spans="1:13" s="41" customFormat="1" x14ac:dyDescent="0.25">
      <c r="A16" s="39"/>
      <c r="B16" s="59" t="s">
        <v>3</v>
      </c>
      <c r="C16" s="40"/>
      <c r="D16" s="40"/>
      <c r="E16" s="40">
        <v>85277</v>
      </c>
      <c r="F16" s="40">
        <v>72247</v>
      </c>
      <c r="G16" s="40">
        <v>1222</v>
      </c>
      <c r="H16" s="40">
        <v>8859</v>
      </c>
      <c r="I16" s="40">
        <v>2949</v>
      </c>
      <c r="J16" s="105">
        <f>F16/$E$16*100</f>
        <v>84.720381814557271</v>
      </c>
      <c r="K16" s="105">
        <f t="shared" ref="K16:M16" si="3">G16/$E$16*100</f>
        <v>1.4329772388803546</v>
      </c>
      <c r="L16" s="105">
        <f t="shared" si="3"/>
        <v>10.388498657316743</v>
      </c>
      <c r="M16" s="105">
        <f t="shared" si="3"/>
        <v>3.4581422892456346</v>
      </c>
    </row>
    <row r="17" spans="1:13" s="41" customFormat="1" x14ac:dyDescent="0.25">
      <c r="A17" s="39"/>
      <c r="B17" s="59" t="s">
        <v>4</v>
      </c>
      <c r="C17" s="40"/>
      <c r="D17" s="40"/>
      <c r="E17" s="40">
        <v>105921</v>
      </c>
      <c r="F17" s="40">
        <v>90347</v>
      </c>
      <c r="G17" s="40">
        <v>962</v>
      </c>
      <c r="H17" s="40">
        <v>11454</v>
      </c>
      <c r="I17" s="40">
        <v>3158</v>
      </c>
      <c r="J17" s="105">
        <f>F17/$E$17*100</f>
        <v>85.296588967249178</v>
      </c>
      <c r="K17" s="105">
        <f t="shared" ref="K17:M17" si="4">G17/$E$17*100</f>
        <v>0.9082240537759273</v>
      </c>
      <c r="L17" s="105">
        <f t="shared" si="4"/>
        <v>10.813719658991134</v>
      </c>
      <c r="M17" s="105">
        <f t="shared" si="4"/>
        <v>2.9814673199837616</v>
      </c>
    </row>
    <row r="18" spans="1:13" s="41" customFormat="1" x14ac:dyDescent="0.25">
      <c r="A18" s="39"/>
      <c r="B18" s="59" t="s">
        <v>5</v>
      </c>
      <c r="C18" s="40"/>
      <c r="D18" s="40"/>
      <c r="E18" s="40">
        <v>58173</v>
      </c>
      <c r="F18" s="40">
        <v>50604</v>
      </c>
      <c r="G18" s="40">
        <v>468</v>
      </c>
      <c r="H18" s="40">
        <v>5408</v>
      </c>
      <c r="I18" s="40">
        <v>1693</v>
      </c>
      <c r="J18" s="105">
        <f>F18/$E$18*100</f>
        <v>86.988809241400659</v>
      </c>
      <c r="K18" s="105">
        <f t="shared" ref="K18:M18" si="5">G18/$E$18*100</f>
        <v>0.80449693156619051</v>
      </c>
      <c r="L18" s="105">
        <f t="shared" si="5"/>
        <v>9.296408986987089</v>
      </c>
      <c r="M18" s="105">
        <f t="shared" si="5"/>
        <v>2.9102848400460695</v>
      </c>
    </row>
    <row r="19" spans="1:13" s="41" customFormat="1" x14ac:dyDescent="0.25">
      <c r="A19" s="39"/>
      <c r="B19" s="59" t="s">
        <v>6</v>
      </c>
      <c r="C19" s="40"/>
      <c r="D19" s="40"/>
      <c r="E19" s="40">
        <v>30650</v>
      </c>
      <c r="F19" s="40">
        <v>25358</v>
      </c>
      <c r="G19" s="40">
        <v>496</v>
      </c>
      <c r="H19" s="40">
        <v>3918</v>
      </c>
      <c r="I19" s="40">
        <v>878</v>
      </c>
      <c r="J19" s="105">
        <f>F19/$E$19*100</f>
        <v>82.734094616639482</v>
      </c>
      <c r="K19" s="105">
        <f t="shared" ref="K19:M19" si="6">G19/$E$19*100</f>
        <v>1.6182707993474714</v>
      </c>
      <c r="L19" s="105">
        <f t="shared" si="6"/>
        <v>12.783034257748776</v>
      </c>
      <c r="M19" s="105">
        <f t="shared" si="6"/>
        <v>2.8646003262642741</v>
      </c>
    </row>
    <row r="20" spans="1:13" s="41" customFormat="1" x14ac:dyDescent="0.25">
      <c r="A20" s="39"/>
      <c r="B20" s="59" t="s">
        <v>7</v>
      </c>
      <c r="C20" s="40"/>
      <c r="D20" s="40"/>
      <c r="E20" s="40">
        <v>22087</v>
      </c>
      <c r="F20" s="40">
        <v>18423</v>
      </c>
      <c r="G20" s="40">
        <v>303</v>
      </c>
      <c r="H20" s="40">
        <v>2773</v>
      </c>
      <c r="I20" s="40">
        <v>588</v>
      </c>
      <c r="J20" s="105">
        <f>F20/$E$20*100</f>
        <v>83.411056277448267</v>
      </c>
      <c r="K20" s="105">
        <f t="shared" ref="K20:M20" si="7">G20/$E$20*100</f>
        <v>1.3718476932132022</v>
      </c>
      <c r="L20" s="105">
        <f t="shared" si="7"/>
        <v>12.554896545479242</v>
      </c>
      <c r="M20" s="105">
        <f t="shared" si="7"/>
        <v>2.6621994838592835</v>
      </c>
    </row>
    <row r="21" spans="1:13" s="41" customFormat="1" x14ac:dyDescent="0.25">
      <c r="A21" s="39"/>
      <c r="B21" s="59" t="s">
        <v>8</v>
      </c>
      <c r="C21" s="40"/>
      <c r="D21" s="40"/>
      <c r="E21" s="40">
        <v>26814</v>
      </c>
      <c r="F21" s="40">
        <v>22829</v>
      </c>
      <c r="G21" s="40">
        <v>368</v>
      </c>
      <c r="H21" s="40">
        <v>2892</v>
      </c>
      <c r="I21" s="40">
        <v>725</v>
      </c>
      <c r="J21" s="105">
        <f>F21/$E$21*100</f>
        <v>85.138360557917508</v>
      </c>
      <c r="K21" s="105">
        <f t="shared" ref="K21:M21" si="8">G21/$E$21*100</f>
        <v>1.3724173938987096</v>
      </c>
      <c r="L21" s="105">
        <f t="shared" si="8"/>
        <v>10.785410606399642</v>
      </c>
      <c r="M21" s="105">
        <f t="shared" si="8"/>
        <v>2.7038114417841426</v>
      </c>
    </row>
    <row r="22" spans="1:13" s="41" customFormat="1" x14ac:dyDescent="0.25">
      <c r="A22" s="39"/>
      <c r="B22" s="59" t="s">
        <v>9</v>
      </c>
      <c r="C22" s="40"/>
      <c r="D22" s="40"/>
      <c r="E22" s="40">
        <v>25676</v>
      </c>
      <c r="F22" s="40">
        <v>20978</v>
      </c>
      <c r="G22" s="40">
        <v>480</v>
      </c>
      <c r="H22" s="40">
        <v>3025</v>
      </c>
      <c r="I22" s="40">
        <v>1193</v>
      </c>
      <c r="J22" s="105">
        <f>F22/$E$22*100</f>
        <v>81.702757438853396</v>
      </c>
      <c r="K22" s="105">
        <f t="shared" ref="K22:M22" si="9">G22/$E$22*100</f>
        <v>1.8694500701043777</v>
      </c>
      <c r="L22" s="105">
        <f t="shared" si="9"/>
        <v>11.781430129303629</v>
      </c>
      <c r="M22" s="105">
        <f t="shared" si="9"/>
        <v>4.6463623617385892</v>
      </c>
    </row>
    <row r="23" spans="1:13" s="41" customFormat="1" x14ac:dyDescent="0.25">
      <c r="A23" s="39"/>
      <c r="B23" s="59" t="s">
        <v>10</v>
      </c>
      <c r="C23" s="40"/>
      <c r="D23" s="40"/>
      <c r="E23" s="40">
        <v>33184</v>
      </c>
      <c r="F23" s="40">
        <v>28011</v>
      </c>
      <c r="G23" s="40">
        <v>496</v>
      </c>
      <c r="H23" s="40">
        <v>3489</v>
      </c>
      <c r="I23" s="40">
        <v>1188</v>
      </c>
      <c r="J23" s="105">
        <f>F23/$E$23*100</f>
        <v>84.411162005785926</v>
      </c>
      <c r="K23" s="105">
        <f t="shared" ref="K23:M23" si="10">G23/$E$23*100</f>
        <v>1.4946962391513983</v>
      </c>
      <c r="L23" s="105">
        <f t="shared" si="10"/>
        <v>10.514103182256509</v>
      </c>
      <c r="M23" s="105">
        <f t="shared" si="10"/>
        <v>3.5800385728061719</v>
      </c>
    </row>
    <row r="24" spans="1:13" s="41" customFormat="1" x14ac:dyDescent="0.25">
      <c r="A24" s="39"/>
      <c r="B24" s="60" t="s">
        <v>11</v>
      </c>
      <c r="C24" s="40"/>
      <c r="D24" s="40"/>
      <c r="E24" s="42">
        <f>SUM(E13:E23)</f>
        <v>554971</v>
      </c>
      <c r="F24" s="42">
        <f t="shared" ref="F24:I24" si="11">SUM(F13:F23)</f>
        <v>467690</v>
      </c>
      <c r="G24" s="42">
        <f t="shared" si="11"/>
        <v>7244</v>
      </c>
      <c r="H24" s="42">
        <f t="shared" si="11"/>
        <v>62845</v>
      </c>
      <c r="I24" s="42">
        <f t="shared" si="11"/>
        <v>17192</v>
      </c>
      <c r="J24" s="106">
        <f>F24/$E$24*100</f>
        <v>84.272871915829839</v>
      </c>
      <c r="K24" s="106">
        <f t="shared" ref="K24:M24" si="12">G24/$E$24*100</f>
        <v>1.3052934297467795</v>
      </c>
      <c r="L24" s="106">
        <f t="shared" si="12"/>
        <v>11.324015128718438</v>
      </c>
      <c r="M24" s="106">
        <f t="shared" si="12"/>
        <v>3.097819525704947</v>
      </c>
    </row>
    <row r="25" spans="1:13" s="41" customFormat="1" x14ac:dyDescent="0.25">
      <c r="A25" s="39"/>
      <c r="B25" s="59" t="s">
        <v>12</v>
      </c>
      <c r="C25" s="40"/>
      <c r="D25" s="40"/>
      <c r="E25" s="40">
        <v>33313</v>
      </c>
      <c r="F25" s="40">
        <v>25772</v>
      </c>
      <c r="G25" s="40">
        <v>695</v>
      </c>
      <c r="H25" s="40">
        <v>4693</v>
      </c>
      <c r="I25" s="40">
        <v>2153</v>
      </c>
      <c r="J25" s="105">
        <f>F25/$E$25*100</f>
        <v>77.363191546843581</v>
      </c>
      <c r="K25" s="105">
        <f t="shared" ref="K25:M25" si="13">G25/$E$25*100</f>
        <v>2.0862726263020446</v>
      </c>
      <c r="L25" s="105">
        <f t="shared" si="13"/>
        <v>14.087593431993517</v>
      </c>
      <c r="M25" s="105">
        <f t="shared" si="13"/>
        <v>6.4629423948608657</v>
      </c>
    </row>
    <row r="26" spans="1:13" s="41" customFormat="1" x14ac:dyDescent="0.25">
      <c r="A26" s="39"/>
      <c r="B26" s="59" t="s">
        <v>13</v>
      </c>
      <c r="C26" s="40"/>
      <c r="D26" s="40"/>
      <c r="E26" s="40">
        <v>87276</v>
      </c>
      <c r="F26" s="40">
        <v>72768</v>
      </c>
      <c r="G26" s="40">
        <v>1080</v>
      </c>
      <c r="H26" s="40">
        <v>9994</v>
      </c>
      <c r="I26" s="40">
        <v>3434</v>
      </c>
      <c r="J26" s="105">
        <f>F26/$E$26*100</f>
        <v>83.37687336724872</v>
      </c>
      <c r="K26" s="105">
        <f t="shared" ref="K26:M26" si="14">G26/$E$26*100</f>
        <v>1.2374535954901691</v>
      </c>
      <c r="L26" s="105">
        <f t="shared" si="14"/>
        <v>11.451028919748843</v>
      </c>
      <c r="M26" s="105">
        <f t="shared" si="14"/>
        <v>3.93464411751226</v>
      </c>
    </row>
    <row r="27" spans="1:13" s="41" customFormat="1" x14ac:dyDescent="0.25">
      <c r="A27" s="39"/>
      <c r="B27" s="59" t="s">
        <v>14</v>
      </c>
      <c r="C27" s="40"/>
      <c r="D27" s="40"/>
      <c r="E27" s="40">
        <v>43773</v>
      </c>
      <c r="F27" s="40">
        <v>35884</v>
      </c>
      <c r="G27" s="40">
        <v>669</v>
      </c>
      <c r="H27" s="40">
        <v>5721</v>
      </c>
      <c r="I27" s="40">
        <v>1499</v>
      </c>
      <c r="J27" s="105">
        <f>F27/$E$27*100</f>
        <v>81.977474699015374</v>
      </c>
      <c r="K27" s="105">
        <f t="shared" ref="K27:M27" si="15">G27/$E$27*100</f>
        <v>1.5283393872935371</v>
      </c>
      <c r="L27" s="105">
        <f t="shared" si="15"/>
        <v>13.069700500308409</v>
      </c>
      <c r="M27" s="105">
        <f t="shared" si="15"/>
        <v>3.424485413382679</v>
      </c>
    </row>
    <row r="28" spans="1:13" s="41" customFormat="1" x14ac:dyDescent="0.25">
      <c r="A28" s="39"/>
      <c r="B28" s="59" t="s">
        <v>15</v>
      </c>
      <c r="C28" s="40"/>
      <c r="D28" s="40"/>
      <c r="E28" s="40">
        <v>42624</v>
      </c>
      <c r="F28" s="40">
        <v>33067</v>
      </c>
      <c r="G28" s="40">
        <v>627</v>
      </c>
      <c r="H28" s="40">
        <v>5956</v>
      </c>
      <c r="I28" s="40">
        <v>2974</v>
      </c>
      <c r="J28" s="105">
        <f>F28/$E$28*100</f>
        <v>77.57835960960962</v>
      </c>
      <c r="K28" s="105">
        <f t="shared" ref="K28:M28" si="16">G28/$E$28*100</f>
        <v>1.4710022522522523</v>
      </c>
      <c r="L28" s="105">
        <f t="shared" si="16"/>
        <v>13.973348348348349</v>
      </c>
      <c r="M28" s="105">
        <f t="shared" si="16"/>
        <v>6.9772897897897899</v>
      </c>
    </row>
    <row r="29" spans="1:13" s="41" customFormat="1" x14ac:dyDescent="0.25">
      <c r="A29" s="39"/>
      <c r="B29" s="60" t="s">
        <v>16</v>
      </c>
      <c r="C29" s="40"/>
      <c r="D29" s="40"/>
      <c r="E29" s="42">
        <f>SUM(E25:E28)</f>
        <v>206986</v>
      </c>
      <c r="F29" s="42">
        <f t="shared" ref="F29:I29" si="17">SUM(F25:F28)</f>
        <v>167491</v>
      </c>
      <c r="G29" s="42">
        <f t="shared" si="17"/>
        <v>3071</v>
      </c>
      <c r="H29" s="42">
        <f t="shared" si="17"/>
        <v>26364</v>
      </c>
      <c r="I29" s="42">
        <f t="shared" si="17"/>
        <v>10060</v>
      </c>
      <c r="J29" s="106">
        <f>F29/$E$29*100</f>
        <v>80.918999352613213</v>
      </c>
      <c r="K29" s="106">
        <f t="shared" ref="K29:M29" si="18">G29/$E$29*100</f>
        <v>1.4836752244113129</v>
      </c>
      <c r="L29" s="106">
        <f t="shared" si="18"/>
        <v>12.73709332998367</v>
      </c>
      <c r="M29" s="106">
        <f t="shared" si="18"/>
        <v>4.8602320929917964</v>
      </c>
    </row>
    <row r="30" spans="1:13" s="97" customFormat="1" ht="24.95" customHeight="1" x14ac:dyDescent="0.25">
      <c r="A30" s="92"/>
      <c r="B30" s="93" t="s">
        <v>17</v>
      </c>
      <c r="C30" s="94"/>
      <c r="D30" s="95"/>
      <c r="E30" s="95">
        <f>E24+E29</f>
        <v>761957</v>
      </c>
      <c r="F30" s="95">
        <f t="shared" ref="F30:I30" si="19">F24+F29</f>
        <v>635181</v>
      </c>
      <c r="G30" s="95">
        <f t="shared" si="19"/>
        <v>10315</v>
      </c>
      <c r="H30" s="95">
        <f t="shared" si="19"/>
        <v>89209</v>
      </c>
      <c r="I30" s="95">
        <f t="shared" si="19"/>
        <v>27252</v>
      </c>
      <c r="J30" s="107">
        <f>F30/$E$30*100</f>
        <v>83.361790757221215</v>
      </c>
      <c r="K30" s="107">
        <f t="shared" ref="K30:M30" si="20">G30/$E$30*100</f>
        <v>1.3537509334516253</v>
      </c>
      <c r="L30" s="107">
        <f t="shared" si="20"/>
        <v>11.707878528578384</v>
      </c>
      <c r="M30" s="107">
        <f t="shared" si="20"/>
        <v>3.5765797807487822</v>
      </c>
    </row>
    <row r="31" spans="1:13" s="47" customFormat="1" x14ac:dyDescent="0.25">
      <c r="A31" s="43"/>
      <c r="B31" s="61" t="s">
        <v>18</v>
      </c>
      <c r="C31" s="46"/>
      <c r="D31" s="45"/>
      <c r="E31" s="45">
        <v>2017535</v>
      </c>
      <c r="F31" s="46">
        <v>1602976</v>
      </c>
      <c r="G31" s="46">
        <v>33893</v>
      </c>
      <c r="H31" s="46">
        <v>282186</v>
      </c>
      <c r="I31" s="46">
        <v>98480</v>
      </c>
      <c r="J31" s="106">
        <f>F31/$E$31*100</f>
        <v>79.45220281184713</v>
      </c>
      <c r="K31" s="106">
        <f t="shared" ref="K31:M31" si="21">G31/$E$31*100</f>
        <v>1.6799212900891436</v>
      </c>
      <c r="L31" s="106">
        <f t="shared" si="21"/>
        <v>13.986671854515533</v>
      </c>
      <c r="M31" s="106">
        <f t="shared" si="21"/>
        <v>4.8812040435481912</v>
      </c>
    </row>
    <row r="32" spans="1:13" s="41" customFormat="1" x14ac:dyDescent="0.25">
      <c r="A32" s="39"/>
      <c r="B32" s="62" t="s">
        <v>22</v>
      </c>
      <c r="C32" s="46"/>
      <c r="D32" s="45"/>
      <c r="E32" s="48">
        <f>E31-E30</f>
        <v>1255578</v>
      </c>
      <c r="F32" s="48">
        <f t="shared" ref="F32:I32" si="22">F31-F30</f>
        <v>967795</v>
      </c>
      <c r="G32" s="48">
        <f t="shared" si="22"/>
        <v>23578</v>
      </c>
      <c r="H32" s="48">
        <f t="shared" si="22"/>
        <v>192977</v>
      </c>
      <c r="I32" s="48">
        <f t="shared" si="22"/>
        <v>71228</v>
      </c>
      <c r="J32" s="105">
        <f>F32/$E$32*100</f>
        <v>77.07963981528826</v>
      </c>
      <c r="K32" s="105">
        <f t="shared" ref="K32:M32" si="23">G32/$E$32*100</f>
        <v>1.8778602364807284</v>
      </c>
      <c r="L32" s="105">
        <f t="shared" si="23"/>
        <v>15.369574809370665</v>
      </c>
      <c r="M32" s="105">
        <f t="shared" si="23"/>
        <v>5.6729251388603501</v>
      </c>
    </row>
    <row r="33" spans="2:13" ht="6.75" customHeight="1" x14ac:dyDescent="0.25">
      <c r="B33" s="17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</row>
    <row r="34" spans="2:13" s="1" customFormat="1" x14ac:dyDescent="0.25">
      <c r="B34" s="5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2:13" x14ac:dyDescent="0.25">
      <c r="B35" s="17" t="s">
        <v>19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2:13" x14ac:dyDescent="0.25">
      <c r="B36" s="21" t="s">
        <v>20</v>
      </c>
    </row>
    <row r="37" spans="2:13" x14ac:dyDescent="0.25">
      <c r="B37" s="2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 x14ac:dyDescent="0.25">
      <c r="B38" s="23"/>
    </row>
    <row r="39" spans="2:13" x14ac:dyDescent="0.25">
      <c r="B39" s="23"/>
    </row>
    <row r="40" spans="2:13" x14ac:dyDescent="0.25">
      <c r="B40" s="23"/>
    </row>
    <row r="50" spans="1:5" s="20" customFormat="1" x14ac:dyDescent="0.25">
      <c r="A50" s="1"/>
      <c r="B50" s="25"/>
      <c r="C50" s="2"/>
      <c r="D50" s="2"/>
      <c r="E50" s="2"/>
    </row>
  </sheetData>
  <mergeCells count="4">
    <mergeCell ref="E10:I10"/>
    <mergeCell ref="J10:M10"/>
    <mergeCell ref="E7:M7"/>
    <mergeCell ref="E8:M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7"/>
  <sheetViews>
    <sheetView showGridLines="0" zoomScaleNormal="100" workbookViewId="0">
      <pane xSplit="4" ySplit="8" topLeftCell="E9" activePane="bottomRight" state="frozen"/>
      <selection activeCell="E5" sqref="E5"/>
      <selection pane="topRight" activeCell="E5" sqref="E5"/>
      <selection pane="bottomLeft" activeCell="E5" sqref="E5"/>
      <selection pane="bottomRight" activeCell="O37" sqref="O37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100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tr">
        <f>Deckblatt!C6</f>
        <v>Stand: 31.12.2018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1" customFormat="1" x14ac:dyDescent="0.25">
      <c r="A10" s="39"/>
      <c r="B10" s="59" t="s">
        <v>0</v>
      </c>
      <c r="C10" s="40"/>
      <c r="D10" s="40"/>
      <c r="E10" s="40">
        <v>381542</v>
      </c>
      <c r="F10" s="40">
        <v>378596</v>
      </c>
      <c r="G10" s="40">
        <v>376319</v>
      </c>
      <c r="H10" s="40">
        <v>374737</v>
      </c>
      <c r="I10" s="40">
        <v>362585</v>
      </c>
      <c r="J10" s="40">
        <v>362213</v>
      </c>
      <c r="K10" s="40">
        <v>361734</v>
      </c>
      <c r="L10" s="40">
        <v>361876</v>
      </c>
      <c r="M10" s="40">
        <v>364742</v>
      </c>
      <c r="N10" s="40">
        <v>364920</v>
      </c>
      <c r="O10" s="40">
        <v>365529</v>
      </c>
      <c r="P10" s="40">
        <v>364628</v>
      </c>
    </row>
    <row r="11" spans="1:16" s="41" customFormat="1" x14ac:dyDescent="0.25">
      <c r="A11" s="39"/>
      <c r="B11" s="59" t="s">
        <v>1</v>
      </c>
      <c r="C11" s="40"/>
      <c r="D11" s="40"/>
      <c r="E11" s="40">
        <v>118597</v>
      </c>
      <c r="F11" s="40">
        <v>117756</v>
      </c>
      <c r="G11" s="40">
        <v>117241</v>
      </c>
      <c r="H11" s="40">
        <v>116771</v>
      </c>
      <c r="I11" s="40">
        <v>117074</v>
      </c>
      <c r="J11" s="40">
        <v>116498</v>
      </c>
      <c r="K11" s="40">
        <v>116055</v>
      </c>
      <c r="L11" s="40">
        <v>116017</v>
      </c>
      <c r="M11" s="40">
        <v>117143</v>
      </c>
      <c r="N11" s="40">
        <v>117409</v>
      </c>
      <c r="O11" s="40">
        <v>117364</v>
      </c>
      <c r="P11" s="40">
        <v>117383</v>
      </c>
    </row>
    <row r="12" spans="1:16" s="41" customFormat="1" x14ac:dyDescent="0.25">
      <c r="A12" s="39"/>
      <c r="B12" s="59" t="s">
        <v>2</v>
      </c>
      <c r="C12" s="40"/>
      <c r="D12" s="40"/>
      <c r="E12" s="40">
        <v>586909</v>
      </c>
      <c r="F12" s="40">
        <v>584412</v>
      </c>
      <c r="G12" s="40">
        <v>581308</v>
      </c>
      <c r="H12" s="40">
        <v>580444</v>
      </c>
      <c r="I12" s="40">
        <v>571403</v>
      </c>
      <c r="J12" s="40">
        <v>572087</v>
      </c>
      <c r="K12" s="40">
        <v>575944</v>
      </c>
      <c r="L12" s="40">
        <v>580511</v>
      </c>
      <c r="M12" s="40">
        <v>586181</v>
      </c>
      <c r="N12" s="40">
        <v>585813</v>
      </c>
      <c r="O12" s="40">
        <v>586600</v>
      </c>
      <c r="P12" s="40">
        <v>587010</v>
      </c>
    </row>
    <row r="13" spans="1:16" s="41" customFormat="1" x14ac:dyDescent="0.25">
      <c r="A13" s="39"/>
      <c r="B13" s="59" t="s">
        <v>3</v>
      </c>
      <c r="C13" s="40"/>
      <c r="D13" s="40"/>
      <c r="E13" s="40">
        <v>496665</v>
      </c>
      <c r="F13" s="40">
        <v>494048</v>
      </c>
      <c r="G13" s="40">
        <v>491931</v>
      </c>
      <c r="H13" s="40">
        <v>489559</v>
      </c>
      <c r="I13" s="40">
        <v>487470</v>
      </c>
      <c r="J13" s="40">
        <v>486816</v>
      </c>
      <c r="K13" s="40">
        <v>486855</v>
      </c>
      <c r="L13" s="40">
        <v>485465</v>
      </c>
      <c r="M13" s="40">
        <v>491231</v>
      </c>
      <c r="N13" s="40">
        <v>499845</v>
      </c>
      <c r="O13" s="40">
        <v>498110</v>
      </c>
      <c r="P13" s="40">
        <v>498590</v>
      </c>
    </row>
    <row r="14" spans="1:16" s="41" customFormat="1" x14ac:dyDescent="0.25">
      <c r="A14" s="39"/>
      <c r="B14" s="59" t="s">
        <v>4</v>
      </c>
      <c r="C14" s="40"/>
      <c r="D14" s="40"/>
      <c r="E14" s="40">
        <v>582140</v>
      </c>
      <c r="F14" s="40">
        <v>579759</v>
      </c>
      <c r="G14" s="40">
        <v>576259</v>
      </c>
      <c r="H14" s="40">
        <v>574635</v>
      </c>
      <c r="I14" s="40">
        <v>565900</v>
      </c>
      <c r="J14" s="40">
        <v>566862</v>
      </c>
      <c r="K14" s="40">
        <v>569884</v>
      </c>
      <c r="L14" s="40">
        <v>573784</v>
      </c>
      <c r="M14" s="40">
        <v>582624</v>
      </c>
      <c r="N14" s="40">
        <v>583084</v>
      </c>
      <c r="O14" s="40">
        <v>583393</v>
      </c>
      <c r="P14" s="40">
        <v>583109</v>
      </c>
    </row>
    <row r="15" spans="1:16" s="41" customFormat="1" x14ac:dyDescent="0.25">
      <c r="A15" s="39"/>
      <c r="B15" s="59" t="s">
        <v>5</v>
      </c>
      <c r="C15" s="40"/>
      <c r="D15" s="40"/>
      <c r="E15" s="40">
        <v>264765</v>
      </c>
      <c r="F15" s="40">
        <v>262063</v>
      </c>
      <c r="G15" s="40">
        <v>259744</v>
      </c>
      <c r="H15" s="40">
        <v>257981</v>
      </c>
      <c r="I15" s="40">
        <v>257994</v>
      </c>
      <c r="J15" s="40">
        <v>257607</v>
      </c>
      <c r="K15" s="40">
        <v>257850</v>
      </c>
      <c r="L15" s="40">
        <v>257651</v>
      </c>
      <c r="M15" s="40">
        <v>260368</v>
      </c>
      <c r="N15" s="40">
        <v>262528</v>
      </c>
      <c r="O15" s="40">
        <v>260305</v>
      </c>
      <c r="P15" s="40">
        <v>260654</v>
      </c>
    </row>
    <row r="16" spans="1:16" s="41" customFormat="1" x14ac:dyDescent="0.25">
      <c r="A16" s="39"/>
      <c r="B16" s="59" t="s">
        <v>6</v>
      </c>
      <c r="C16" s="40"/>
      <c r="D16" s="40"/>
      <c r="E16" s="40">
        <v>193748</v>
      </c>
      <c r="F16" s="40">
        <v>192177</v>
      </c>
      <c r="G16" s="40">
        <v>190121</v>
      </c>
      <c r="H16" s="40">
        <v>188529</v>
      </c>
      <c r="I16" s="40">
        <v>187333</v>
      </c>
      <c r="J16" s="40">
        <v>186243</v>
      </c>
      <c r="K16" s="40">
        <v>185996</v>
      </c>
      <c r="L16" s="40">
        <v>186716</v>
      </c>
      <c r="M16" s="40">
        <v>189044</v>
      </c>
      <c r="N16" s="40">
        <v>188266</v>
      </c>
      <c r="O16" s="40">
        <v>187730</v>
      </c>
      <c r="P16" s="40">
        <v>188814</v>
      </c>
    </row>
    <row r="17" spans="1:16" s="41" customFormat="1" x14ac:dyDescent="0.25">
      <c r="A17" s="39"/>
      <c r="B17" s="59" t="s">
        <v>7</v>
      </c>
      <c r="C17" s="40"/>
      <c r="D17" s="40"/>
      <c r="E17" s="40">
        <v>183065</v>
      </c>
      <c r="F17" s="40">
        <v>182459</v>
      </c>
      <c r="G17" s="40">
        <v>181741</v>
      </c>
      <c r="H17" s="40">
        <v>181783</v>
      </c>
      <c r="I17" s="40">
        <v>176474</v>
      </c>
      <c r="J17" s="40">
        <v>176440</v>
      </c>
      <c r="K17" s="40">
        <v>176048</v>
      </c>
      <c r="L17" s="40">
        <v>176580</v>
      </c>
      <c r="M17" s="40">
        <v>179397</v>
      </c>
      <c r="N17" s="40">
        <v>179571</v>
      </c>
      <c r="O17" s="40">
        <v>179185</v>
      </c>
      <c r="P17" s="40">
        <v>179111</v>
      </c>
    </row>
    <row r="18" spans="1:16" s="41" customFormat="1" x14ac:dyDescent="0.25">
      <c r="A18" s="39"/>
      <c r="B18" s="59" t="s">
        <v>8</v>
      </c>
      <c r="C18" s="40"/>
      <c r="D18" s="40"/>
      <c r="E18" s="40">
        <v>168454</v>
      </c>
      <c r="F18" s="40">
        <v>166924</v>
      </c>
      <c r="G18" s="40">
        <v>165632</v>
      </c>
      <c r="H18" s="40">
        <v>164762</v>
      </c>
      <c r="I18" s="40">
        <v>154887</v>
      </c>
      <c r="J18" s="40">
        <v>154563</v>
      </c>
      <c r="K18" s="40">
        <v>154417</v>
      </c>
      <c r="L18" s="40">
        <v>154608</v>
      </c>
      <c r="M18" s="40">
        <v>155851</v>
      </c>
      <c r="N18" s="40">
        <v>156774</v>
      </c>
      <c r="O18" s="40">
        <v>156490</v>
      </c>
      <c r="P18" s="40">
        <v>156374</v>
      </c>
    </row>
    <row r="19" spans="1:16" s="41" customFormat="1" x14ac:dyDescent="0.25">
      <c r="A19" s="39"/>
      <c r="B19" s="59" t="s">
        <v>9</v>
      </c>
      <c r="C19" s="40"/>
      <c r="D19" s="40"/>
      <c r="E19" s="40">
        <v>168925</v>
      </c>
      <c r="F19" s="40">
        <v>168288</v>
      </c>
      <c r="G19" s="40">
        <v>167471</v>
      </c>
      <c r="H19" s="40">
        <v>167344</v>
      </c>
      <c r="I19" s="40">
        <v>166804</v>
      </c>
      <c r="J19" s="40">
        <v>166654</v>
      </c>
      <c r="K19" s="40">
        <v>166640</v>
      </c>
      <c r="L19" s="40">
        <v>167108</v>
      </c>
      <c r="M19" s="40">
        <v>169278</v>
      </c>
      <c r="N19" s="40">
        <v>170936</v>
      </c>
      <c r="O19" s="40">
        <v>171265</v>
      </c>
      <c r="P19" s="40">
        <v>170880</v>
      </c>
    </row>
    <row r="20" spans="1:16" s="41" customFormat="1" x14ac:dyDescent="0.25">
      <c r="A20" s="39"/>
      <c r="B20" s="59" t="s">
        <v>10</v>
      </c>
      <c r="C20" s="40"/>
      <c r="D20" s="40"/>
      <c r="E20" s="40">
        <v>217108</v>
      </c>
      <c r="F20" s="40">
        <v>215670</v>
      </c>
      <c r="G20" s="40">
        <v>214024</v>
      </c>
      <c r="H20" s="40">
        <v>212945</v>
      </c>
      <c r="I20" s="40">
        <v>210256</v>
      </c>
      <c r="J20" s="40">
        <v>210005</v>
      </c>
      <c r="K20" s="40">
        <v>209097</v>
      </c>
      <c r="L20" s="40">
        <v>209292</v>
      </c>
      <c r="M20" s="40">
        <v>210934</v>
      </c>
      <c r="N20" s="40">
        <v>211382</v>
      </c>
      <c r="O20" s="40">
        <v>211422</v>
      </c>
      <c r="P20" s="40">
        <v>210829</v>
      </c>
    </row>
    <row r="21" spans="1:16" s="41" customFormat="1" x14ac:dyDescent="0.25">
      <c r="A21" s="39"/>
      <c r="B21" s="60" t="s">
        <v>11</v>
      </c>
      <c r="C21" s="40"/>
      <c r="D21" s="40"/>
      <c r="E21" s="42">
        <f>SUM(E10:E20)</f>
        <v>3361918</v>
      </c>
      <c r="F21" s="42">
        <f t="shared" ref="F21:M21" si="0">SUM(F10:F20)</f>
        <v>3342152</v>
      </c>
      <c r="G21" s="42">
        <f t="shared" si="0"/>
        <v>3321791</v>
      </c>
      <c r="H21" s="42">
        <f t="shared" si="0"/>
        <v>3309490</v>
      </c>
      <c r="I21" s="42">
        <f t="shared" si="0"/>
        <v>3258180</v>
      </c>
      <c r="J21" s="42">
        <f t="shared" si="0"/>
        <v>3255988</v>
      </c>
      <c r="K21" s="42">
        <f t="shared" si="0"/>
        <v>3260520</v>
      </c>
      <c r="L21" s="42">
        <f t="shared" si="0"/>
        <v>3269608</v>
      </c>
      <c r="M21" s="42">
        <f t="shared" si="0"/>
        <v>3306793</v>
      </c>
      <c r="N21" s="42">
        <v>3320528</v>
      </c>
      <c r="O21" s="42">
        <v>3317393</v>
      </c>
      <c r="P21" s="42">
        <v>3317382</v>
      </c>
    </row>
    <row r="22" spans="1:16" s="41" customFormat="1" x14ac:dyDescent="0.25">
      <c r="A22" s="39"/>
      <c r="B22" s="59" t="s">
        <v>12</v>
      </c>
      <c r="C22" s="40"/>
      <c r="D22" s="40"/>
      <c r="E22" s="40">
        <v>338466</v>
      </c>
      <c r="F22" s="40">
        <v>335914</v>
      </c>
      <c r="G22" s="40">
        <v>333729</v>
      </c>
      <c r="H22" s="40">
        <v>331575</v>
      </c>
      <c r="I22" s="40">
        <v>325145</v>
      </c>
      <c r="J22" s="40">
        <v>324223</v>
      </c>
      <c r="K22" s="40">
        <v>322731</v>
      </c>
      <c r="L22" s="40">
        <v>322916</v>
      </c>
      <c r="M22" s="40">
        <v>325954</v>
      </c>
      <c r="N22" s="40">
        <v>325374</v>
      </c>
      <c r="O22" s="40">
        <v>324670</v>
      </c>
      <c r="P22" s="40">
        <v>324296</v>
      </c>
    </row>
    <row r="23" spans="1:16" s="41" customFormat="1" x14ac:dyDescent="0.25">
      <c r="A23" s="39"/>
      <c r="B23" s="59" t="s">
        <v>13</v>
      </c>
      <c r="C23" s="40"/>
      <c r="D23" s="40"/>
      <c r="E23" s="40">
        <v>639811</v>
      </c>
      <c r="F23" s="40">
        <v>636180</v>
      </c>
      <c r="G23" s="40">
        <v>632535</v>
      </c>
      <c r="H23" s="40">
        <v>628817</v>
      </c>
      <c r="I23" s="40">
        <v>617831</v>
      </c>
      <c r="J23" s="40">
        <v>615778</v>
      </c>
      <c r="K23" s="40">
        <v>613878</v>
      </c>
      <c r="L23" s="40">
        <v>613092</v>
      </c>
      <c r="M23" s="40">
        <v>617807</v>
      </c>
      <c r="N23" s="40">
        <v>617195</v>
      </c>
      <c r="O23" s="40">
        <v>616824</v>
      </c>
      <c r="P23" s="40">
        <v>615261</v>
      </c>
    </row>
    <row r="24" spans="1:16" s="41" customFormat="1" x14ac:dyDescent="0.25">
      <c r="A24" s="39"/>
      <c r="B24" s="59" t="s">
        <v>14</v>
      </c>
      <c r="C24" s="40"/>
      <c r="D24" s="40"/>
      <c r="E24" s="40">
        <v>419353</v>
      </c>
      <c r="F24" s="40">
        <v>416679</v>
      </c>
      <c r="G24" s="40">
        <v>414056</v>
      </c>
      <c r="H24" s="40">
        <v>411806</v>
      </c>
      <c r="I24" s="40">
        <v>394873</v>
      </c>
      <c r="J24" s="40">
        <v>392940</v>
      </c>
      <c r="K24" s="40">
        <v>391622</v>
      </c>
      <c r="L24" s="40">
        <v>391774</v>
      </c>
      <c r="M24" s="40">
        <v>396035</v>
      </c>
      <c r="N24" s="84">
        <v>393869</v>
      </c>
      <c r="O24" s="40">
        <v>393934</v>
      </c>
      <c r="P24" s="40">
        <v>394782</v>
      </c>
    </row>
    <row r="25" spans="1:16" s="41" customFormat="1" x14ac:dyDescent="0.25">
      <c r="A25" s="39"/>
      <c r="B25" s="59" t="s">
        <v>15</v>
      </c>
      <c r="C25" s="40"/>
      <c r="D25" s="40"/>
      <c r="E25" s="40">
        <v>474045</v>
      </c>
      <c r="F25" s="40">
        <v>472175</v>
      </c>
      <c r="G25" s="40">
        <v>470364</v>
      </c>
      <c r="H25" s="40">
        <v>468619</v>
      </c>
      <c r="I25" s="40">
        <v>459740</v>
      </c>
      <c r="J25" s="40">
        <v>458329</v>
      </c>
      <c r="K25" s="40">
        <v>457033</v>
      </c>
      <c r="L25" s="40">
        <v>457244</v>
      </c>
      <c r="M25" s="40">
        <v>462664</v>
      </c>
      <c r="N25" s="40">
        <v>461715</v>
      </c>
      <c r="O25" s="40">
        <v>460666</v>
      </c>
      <c r="P25" s="40">
        <v>459809</v>
      </c>
    </row>
    <row r="26" spans="1:16" s="41" customFormat="1" x14ac:dyDescent="0.25">
      <c r="A26" s="39"/>
      <c r="B26" s="60" t="s">
        <v>16</v>
      </c>
      <c r="C26" s="40"/>
      <c r="D26" s="40"/>
      <c r="E26" s="42">
        <f>SUM(E22:E25)</f>
        <v>1871675</v>
      </c>
      <c r="F26" s="42">
        <f t="shared" ref="F26:M26" si="1">SUM(F22:F25)</f>
        <v>1860948</v>
      </c>
      <c r="G26" s="42">
        <f t="shared" si="1"/>
        <v>1850684</v>
      </c>
      <c r="H26" s="42">
        <f t="shared" si="1"/>
        <v>1840817</v>
      </c>
      <c r="I26" s="42">
        <f t="shared" si="1"/>
        <v>1797589</v>
      </c>
      <c r="J26" s="42">
        <f t="shared" si="1"/>
        <v>1791270</v>
      </c>
      <c r="K26" s="42">
        <f t="shared" si="1"/>
        <v>1785264</v>
      </c>
      <c r="L26" s="42">
        <f t="shared" si="1"/>
        <v>1785026</v>
      </c>
      <c r="M26" s="42">
        <f t="shared" si="1"/>
        <v>1802460</v>
      </c>
      <c r="N26" s="85">
        <v>1798153</v>
      </c>
      <c r="O26" s="42">
        <v>1796094</v>
      </c>
      <c r="P26" s="42">
        <v>1794148</v>
      </c>
    </row>
    <row r="27" spans="1:16" s="47" customFormat="1" x14ac:dyDescent="0.25">
      <c r="A27" s="43"/>
      <c r="B27" s="61" t="s">
        <v>17</v>
      </c>
      <c r="C27" s="44"/>
      <c r="D27" s="45"/>
      <c r="E27" s="45">
        <f>SUM(E21,E26)</f>
        <v>5233593</v>
      </c>
      <c r="F27" s="45">
        <f t="shared" ref="F27:M27" si="2">SUM(F21,F26)</f>
        <v>5203100</v>
      </c>
      <c r="G27" s="45">
        <f t="shared" si="2"/>
        <v>5172475</v>
      </c>
      <c r="H27" s="45">
        <f t="shared" si="2"/>
        <v>5150307</v>
      </c>
      <c r="I27" s="45">
        <f t="shared" si="2"/>
        <v>5055769</v>
      </c>
      <c r="J27" s="45">
        <f t="shared" si="2"/>
        <v>5047258</v>
      </c>
      <c r="K27" s="45">
        <f t="shared" si="2"/>
        <v>5045784</v>
      </c>
      <c r="L27" s="45">
        <f t="shared" si="2"/>
        <v>5054634</v>
      </c>
      <c r="M27" s="45">
        <f t="shared" si="2"/>
        <v>5109253</v>
      </c>
      <c r="N27" s="86">
        <v>5118681</v>
      </c>
      <c r="O27" s="45">
        <v>5113487</v>
      </c>
      <c r="P27" s="45">
        <v>5111530</v>
      </c>
    </row>
    <row r="28" spans="1:16" s="47" customFormat="1" x14ac:dyDescent="0.25">
      <c r="A28" s="43"/>
      <c r="B28" s="61" t="s">
        <v>18</v>
      </c>
      <c r="C28" s="46"/>
      <c r="D28" s="45"/>
      <c r="E28" s="45">
        <v>17996621</v>
      </c>
      <c r="F28" s="46">
        <v>17933064</v>
      </c>
      <c r="G28" s="46">
        <v>17872763</v>
      </c>
      <c r="H28" s="46">
        <v>17845154</v>
      </c>
      <c r="I28" s="46">
        <v>17544938</v>
      </c>
      <c r="J28" s="46">
        <v>17554329</v>
      </c>
      <c r="K28" s="46">
        <v>17571856</v>
      </c>
      <c r="L28" s="46">
        <v>17638098</v>
      </c>
      <c r="M28" s="46">
        <v>17865516</v>
      </c>
      <c r="N28" s="87">
        <v>17890100</v>
      </c>
      <c r="O28" s="46">
        <v>17912134</v>
      </c>
      <c r="P28" s="46">
        <v>17932651</v>
      </c>
    </row>
    <row r="29" spans="1:16" s="41" customFormat="1" x14ac:dyDescent="0.25">
      <c r="A29" s="39"/>
      <c r="B29" s="62" t="s">
        <v>22</v>
      </c>
      <c r="C29" s="46"/>
      <c r="D29" s="45"/>
      <c r="E29" s="48">
        <v>12763028</v>
      </c>
      <c r="F29" s="48">
        <v>12729964</v>
      </c>
      <c r="G29" s="48">
        <v>12700288</v>
      </c>
      <c r="H29" s="48">
        <v>12694847</v>
      </c>
      <c r="I29" s="48">
        <v>12489169</v>
      </c>
      <c r="J29" s="48">
        <v>12507071</v>
      </c>
      <c r="K29" s="48">
        <v>12526072</v>
      </c>
      <c r="L29" s="48">
        <v>12583464</v>
      </c>
      <c r="M29" s="48">
        <v>12756263</v>
      </c>
      <c r="N29" s="88">
        <v>12771419</v>
      </c>
      <c r="O29" s="48">
        <v>12798647</v>
      </c>
      <c r="P29" s="48">
        <v>12821121</v>
      </c>
    </row>
    <row r="30" spans="1:16" ht="6.75" customHeight="1" x14ac:dyDescent="0.25">
      <c r="B30" s="17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" customFormat="1" x14ac:dyDescent="0.25"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B32" s="17" t="s">
        <v>19</v>
      </c>
      <c r="C32" s="18"/>
      <c r="D32" s="18"/>
      <c r="E32" s="18"/>
      <c r="F32" s="18"/>
      <c r="G32" s="18"/>
      <c r="H32" s="18"/>
      <c r="I32" s="18"/>
      <c r="J32" s="19"/>
    </row>
    <row r="33" spans="1:16" x14ac:dyDescent="0.25">
      <c r="B33" s="21" t="s">
        <v>20</v>
      </c>
    </row>
    <row r="34" spans="1:16" x14ac:dyDescent="0.25">
      <c r="B34" s="2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B35" s="23"/>
    </row>
    <row r="36" spans="1:16" x14ac:dyDescent="0.25">
      <c r="B36" s="23"/>
    </row>
    <row r="37" spans="1:16" x14ac:dyDescent="0.25">
      <c r="B37" s="23"/>
    </row>
    <row r="47" spans="1:16" s="20" customFormat="1" x14ac:dyDescent="0.25">
      <c r="A47" s="1"/>
      <c r="B47" s="25"/>
      <c r="C47" s="2"/>
      <c r="D47" s="2"/>
      <c r="E47" s="2"/>
    </row>
  </sheetData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60"/>
  <sheetViews>
    <sheetView showGridLines="0" zoomScaleNormal="100" workbookViewId="0">
      <pane xSplit="4" ySplit="8" topLeftCell="E9" activePane="bottomRight" state="frozen"/>
      <selection activeCell="E5" sqref="E5"/>
      <selection pane="topRight" activeCell="E5" sqref="E5"/>
      <selection pane="bottomLeft" activeCell="E5" sqref="E5"/>
      <selection pane="bottomRight" activeCell="O62" sqref="O62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100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tr">
        <f>Deckblatt!C6</f>
        <v>Stand: 31.12.2018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7" customFormat="1" x14ac:dyDescent="0.25">
      <c r="A10" s="43"/>
      <c r="B10" s="54" t="s">
        <v>12</v>
      </c>
      <c r="C10" s="46"/>
      <c r="D10" s="46"/>
      <c r="E10" s="46">
        <v>338466</v>
      </c>
      <c r="F10" s="46">
        <v>335914</v>
      </c>
      <c r="G10" s="46">
        <v>333729</v>
      </c>
      <c r="H10" s="46">
        <v>331575</v>
      </c>
      <c r="I10" s="46">
        <v>325145</v>
      </c>
      <c r="J10" s="46">
        <v>324223</v>
      </c>
      <c r="K10" s="46">
        <v>322731</v>
      </c>
      <c r="L10" s="46">
        <v>322916</v>
      </c>
      <c r="M10" s="46">
        <v>325954</v>
      </c>
      <c r="N10" s="46">
        <v>325374</v>
      </c>
      <c r="O10" s="46">
        <v>324670</v>
      </c>
      <c r="P10" s="46">
        <v>324296</v>
      </c>
    </row>
    <row r="11" spans="1:16" s="41" customFormat="1" x14ac:dyDescent="0.25">
      <c r="A11" s="39"/>
      <c r="B11" s="17" t="s">
        <v>23</v>
      </c>
      <c r="C11" s="40"/>
      <c r="D11" s="40"/>
      <c r="E11" s="40">
        <v>9392</v>
      </c>
      <c r="F11" s="40">
        <v>9319</v>
      </c>
      <c r="G11" s="40">
        <v>9344</v>
      </c>
      <c r="H11" s="40">
        <v>9265</v>
      </c>
      <c r="I11" s="40">
        <v>9029</v>
      </c>
      <c r="J11" s="40">
        <v>8942</v>
      </c>
      <c r="K11" s="40">
        <v>8915</v>
      </c>
      <c r="L11" s="40">
        <v>8943</v>
      </c>
      <c r="M11" s="40">
        <v>9004</v>
      </c>
      <c r="N11" s="40">
        <v>8920</v>
      </c>
      <c r="O11" s="40">
        <v>8913</v>
      </c>
      <c r="P11" s="40">
        <v>8938</v>
      </c>
    </row>
    <row r="12" spans="1:16" s="41" customFormat="1" x14ac:dyDescent="0.25">
      <c r="A12" s="39"/>
      <c r="B12" s="17" t="s">
        <v>24</v>
      </c>
      <c r="C12" s="40"/>
      <c r="D12" s="40"/>
      <c r="E12" s="40">
        <v>31440</v>
      </c>
      <c r="F12" s="40">
        <v>31111</v>
      </c>
      <c r="G12" s="40">
        <v>30778</v>
      </c>
      <c r="H12" s="40">
        <v>30486</v>
      </c>
      <c r="I12" s="40">
        <v>30241</v>
      </c>
      <c r="J12" s="40">
        <v>29931</v>
      </c>
      <c r="K12" s="40">
        <v>29825</v>
      </c>
      <c r="L12" s="40">
        <v>29703</v>
      </c>
      <c r="M12" s="40">
        <v>29926</v>
      </c>
      <c r="N12" s="40">
        <v>29901</v>
      </c>
      <c r="O12" s="40">
        <v>29929</v>
      </c>
      <c r="P12" s="40">
        <v>30075</v>
      </c>
    </row>
    <row r="13" spans="1:16" s="41" customFormat="1" x14ac:dyDescent="0.25">
      <c r="A13" s="39"/>
      <c r="B13" s="17" t="s">
        <v>25</v>
      </c>
      <c r="C13" s="40"/>
      <c r="D13" s="40"/>
      <c r="E13" s="40">
        <v>32263</v>
      </c>
      <c r="F13" s="40">
        <v>31952</v>
      </c>
      <c r="G13" s="40">
        <v>31651</v>
      </c>
      <c r="H13" s="40">
        <v>31518</v>
      </c>
      <c r="I13" s="40">
        <v>31112</v>
      </c>
      <c r="J13" s="40">
        <v>31080</v>
      </c>
      <c r="K13" s="40">
        <v>30949</v>
      </c>
      <c r="L13" s="40">
        <v>31146</v>
      </c>
      <c r="M13" s="40">
        <v>31315</v>
      </c>
      <c r="N13" s="40">
        <v>30966</v>
      </c>
      <c r="O13" s="40">
        <v>30910</v>
      </c>
      <c r="P13" s="40">
        <v>30695</v>
      </c>
    </row>
    <row r="14" spans="1:16" s="41" customFormat="1" x14ac:dyDescent="0.25">
      <c r="A14" s="39"/>
      <c r="B14" s="17" t="s">
        <v>26</v>
      </c>
      <c r="C14" s="40"/>
      <c r="D14" s="40"/>
      <c r="E14" s="40">
        <v>56608</v>
      </c>
      <c r="F14" s="40">
        <v>56119</v>
      </c>
      <c r="G14" s="40">
        <v>55817</v>
      </c>
      <c r="H14" s="40">
        <v>55510</v>
      </c>
      <c r="I14" s="40">
        <v>54241</v>
      </c>
      <c r="J14" s="40">
        <v>54286</v>
      </c>
      <c r="K14" s="40">
        <v>54358</v>
      </c>
      <c r="L14" s="40">
        <v>54407</v>
      </c>
      <c r="M14" s="40">
        <v>54834</v>
      </c>
      <c r="N14" s="40">
        <v>54744</v>
      </c>
      <c r="O14" s="40">
        <v>54628</v>
      </c>
      <c r="P14" s="40">
        <v>54562</v>
      </c>
    </row>
    <row r="15" spans="1:16" s="41" customFormat="1" x14ac:dyDescent="0.25">
      <c r="A15" s="39"/>
      <c r="B15" s="17" t="s">
        <v>27</v>
      </c>
      <c r="C15" s="40"/>
      <c r="D15" s="40"/>
      <c r="E15" s="40">
        <v>25205</v>
      </c>
      <c r="F15" s="40">
        <v>25048</v>
      </c>
      <c r="G15" s="40">
        <v>24794</v>
      </c>
      <c r="H15" s="40">
        <v>24428</v>
      </c>
      <c r="I15" s="40">
        <v>22800</v>
      </c>
      <c r="J15" s="40">
        <v>22754</v>
      </c>
      <c r="K15" s="40">
        <v>22572</v>
      </c>
      <c r="L15" s="40">
        <v>22541</v>
      </c>
      <c r="M15" s="40">
        <v>22818</v>
      </c>
      <c r="N15" s="40">
        <v>22768</v>
      </c>
      <c r="O15" s="40">
        <v>22836</v>
      </c>
      <c r="P15" s="40">
        <v>22733</v>
      </c>
    </row>
    <row r="16" spans="1:16" s="41" customFormat="1" x14ac:dyDescent="0.25">
      <c r="A16" s="39"/>
      <c r="B16" s="17" t="s">
        <v>28</v>
      </c>
      <c r="C16" s="40"/>
      <c r="D16" s="40"/>
      <c r="E16" s="40">
        <v>29534</v>
      </c>
      <c r="F16" s="40">
        <v>29248</v>
      </c>
      <c r="G16" s="40">
        <v>29012</v>
      </c>
      <c r="H16" s="40">
        <v>28614</v>
      </c>
      <c r="I16" s="40">
        <v>28225</v>
      </c>
      <c r="J16" s="40">
        <v>28139</v>
      </c>
      <c r="K16" s="40">
        <v>27898</v>
      </c>
      <c r="L16" s="40">
        <v>27800</v>
      </c>
      <c r="M16" s="40">
        <v>28330</v>
      </c>
      <c r="N16" s="40">
        <v>28477</v>
      </c>
      <c r="O16" s="40">
        <v>28478</v>
      </c>
      <c r="P16" s="40">
        <v>28542</v>
      </c>
    </row>
    <row r="17" spans="1:16" s="41" customFormat="1" x14ac:dyDescent="0.25">
      <c r="A17" s="39"/>
      <c r="B17" s="17" t="s">
        <v>29</v>
      </c>
      <c r="C17" s="40"/>
      <c r="D17" s="40"/>
      <c r="E17" s="40">
        <v>25748</v>
      </c>
      <c r="F17" s="40">
        <v>25546</v>
      </c>
      <c r="G17" s="40">
        <v>25511</v>
      </c>
      <c r="H17" s="40">
        <v>25408</v>
      </c>
      <c r="I17" s="40">
        <v>25367</v>
      </c>
      <c r="J17" s="40">
        <v>25230</v>
      </c>
      <c r="K17" s="40">
        <v>24989</v>
      </c>
      <c r="L17" s="40">
        <v>25026</v>
      </c>
      <c r="M17" s="40">
        <v>25205</v>
      </c>
      <c r="N17" s="40">
        <v>25032</v>
      </c>
      <c r="O17" s="40">
        <v>24783</v>
      </c>
      <c r="P17" s="40">
        <v>24747</v>
      </c>
    </row>
    <row r="18" spans="1:16" s="41" customFormat="1" x14ac:dyDescent="0.25">
      <c r="A18" s="39"/>
      <c r="B18" s="17" t="s">
        <v>30</v>
      </c>
      <c r="C18" s="40"/>
      <c r="D18" s="40"/>
      <c r="E18" s="40">
        <v>28678</v>
      </c>
      <c r="F18" s="40">
        <v>28445</v>
      </c>
      <c r="G18" s="40">
        <v>28221</v>
      </c>
      <c r="H18" s="40">
        <v>28113</v>
      </c>
      <c r="I18" s="40">
        <v>27909</v>
      </c>
      <c r="J18" s="40">
        <v>27725</v>
      </c>
      <c r="K18" s="40">
        <v>27596</v>
      </c>
      <c r="L18" s="40">
        <v>27443</v>
      </c>
      <c r="M18" s="40">
        <v>27822</v>
      </c>
      <c r="N18" s="40">
        <v>27785</v>
      </c>
      <c r="O18" s="40">
        <v>27628</v>
      </c>
      <c r="P18" s="40">
        <v>27441</v>
      </c>
    </row>
    <row r="19" spans="1:16" s="41" customFormat="1" x14ac:dyDescent="0.25">
      <c r="A19" s="39"/>
      <c r="B19" s="17" t="s">
        <v>31</v>
      </c>
      <c r="C19" s="40"/>
      <c r="D19" s="40"/>
      <c r="E19" s="40">
        <v>99598</v>
      </c>
      <c r="F19" s="40">
        <v>99126</v>
      </c>
      <c r="G19" s="40">
        <v>98601</v>
      </c>
      <c r="H19" s="40">
        <v>98233</v>
      </c>
      <c r="I19" s="40">
        <v>96221</v>
      </c>
      <c r="J19" s="40">
        <v>96136</v>
      </c>
      <c r="K19" s="40">
        <v>95629</v>
      </c>
      <c r="L19" s="40">
        <v>95907</v>
      </c>
      <c r="M19" s="40">
        <v>96700</v>
      </c>
      <c r="N19" s="40">
        <v>96781</v>
      </c>
      <c r="O19" s="40">
        <v>96565</v>
      </c>
      <c r="P19" s="40">
        <v>96563</v>
      </c>
    </row>
    <row r="20" spans="1:16" s="47" customFormat="1" x14ac:dyDescent="0.25">
      <c r="A20" s="43"/>
      <c r="B20" s="55" t="s">
        <v>13</v>
      </c>
      <c r="C20" s="46"/>
      <c r="D20" s="46"/>
      <c r="E20" s="46">
        <v>639811</v>
      </c>
      <c r="F20" s="46">
        <v>636180</v>
      </c>
      <c r="G20" s="46">
        <v>632535</v>
      </c>
      <c r="H20" s="46">
        <v>628817</v>
      </c>
      <c r="I20" s="46">
        <v>617831</v>
      </c>
      <c r="J20" s="46">
        <v>615778</v>
      </c>
      <c r="K20" s="46">
        <v>613878</v>
      </c>
      <c r="L20" s="46">
        <v>613092</v>
      </c>
      <c r="M20" s="46">
        <v>617807</v>
      </c>
      <c r="N20" s="46">
        <v>617195</v>
      </c>
      <c r="O20" s="46">
        <v>616824</v>
      </c>
      <c r="P20" s="46">
        <v>615261</v>
      </c>
    </row>
    <row r="21" spans="1:16" s="41" customFormat="1" x14ac:dyDescent="0.25">
      <c r="A21" s="39"/>
      <c r="B21" s="17" t="s">
        <v>32</v>
      </c>
      <c r="C21" s="40"/>
      <c r="D21" s="40"/>
      <c r="E21" s="40">
        <v>76876</v>
      </c>
      <c r="F21" s="40">
        <v>76277</v>
      </c>
      <c r="G21" s="40">
        <v>75762</v>
      </c>
      <c r="H21" s="40">
        <v>75408</v>
      </c>
      <c r="I21" s="40">
        <v>74323</v>
      </c>
      <c r="J21" s="40">
        <v>74123</v>
      </c>
      <c r="K21" s="40">
        <v>73751</v>
      </c>
      <c r="L21" s="40">
        <v>73518</v>
      </c>
      <c r="M21" s="40">
        <v>74220</v>
      </c>
      <c r="N21" s="40">
        <v>74004</v>
      </c>
      <c r="O21" s="40">
        <v>73989</v>
      </c>
      <c r="P21" s="40">
        <v>73425</v>
      </c>
    </row>
    <row r="22" spans="1:16" s="41" customFormat="1" x14ac:dyDescent="0.25">
      <c r="A22" s="39"/>
      <c r="B22" s="17" t="s">
        <v>33</v>
      </c>
      <c r="C22" s="40"/>
      <c r="D22" s="40"/>
      <c r="E22" s="40">
        <v>36016</v>
      </c>
      <c r="F22" s="40">
        <v>35852</v>
      </c>
      <c r="G22" s="40">
        <v>35757</v>
      </c>
      <c r="H22" s="40">
        <v>35513</v>
      </c>
      <c r="I22" s="40">
        <v>34543</v>
      </c>
      <c r="J22" s="40">
        <v>34507</v>
      </c>
      <c r="K22" s="40">
        <v>34332</v>
      </c>
      <c r="L22" s="40">
        <v>34351</v>
      </c>
      <c r="M22" s="40">
        <v>34521</v>
      </c>
      <c r="N22" s="40">
        <v>34555</v>
      </c>
      <c r="O22" s="40">
        <v>34563</v>
      </c>
      <c r="P22" s="40">
        <v>34614</v>
      </c>
    </row>
    <row r="23" spans="1:16" s="41" customFormat="1" x14ac:dyDescent="0.25">
      <c r="A23" s="39"/>
      <c r="B23" s="17" t="s">
        <v>34</v>
      </c>
      <c r="C23" s="40"/>
      <c r="D23" s="40"/>
      <c r="E23" s="40">
        <v>78547</v>
      </c>
      <c r="F23" s="40">
        <v>77975</v>
      </c>
      <c r="G23" s="40">
        <v>77308</v>
      </c>
      <c r="H23" s="40">
        <v>76775</v>
      </c>
      <c r="I23" s="40">
        <v>76518</v>
      </c>
      <c r="J23" s="40">
        <v>76030</v>
      </c>
      <c r="K23" s="40">
        <v>75547</v>
      </c>
      <c r="L23" s="40">
        <v>75439</v>
      </c>
      <c r="M23" s="40">
        <v>75431</v>
      </c>
      <c r="N23" s="40">
        <v>75196</v>
      </c>
      <c r="O23" s="40">
        <v>75252</v>
      </c>
      <c r="P23" s="40">
        <v>74736</v>
      </c>
    </row>
    <row r="24" spans="1:16" s="41" customFormat="1" x14ac:dyDescent="0.25">
      <c r="A24" s="39"/>
      <c r="B24" s="17" t="s">
        <v>35</v>
      </c>
      <c r="C24" s="40"/>
      <c r="D24" s="40"/>
      <c r="E24" s="40">
        <v>75997</v>
      </c>
      <c r="F24" s="40">
        <v>75811</v>
      </c>
      <c r="G24" s="40">
        <v>75520</v>
      </c>
      <c r="H24" s="40">
        <v>75253</v>
      </c>
      <c r="I24" s="40">
        <v>74045</v>
      </c>
      <c r="J24" s="40">
        <v>74002</v>
      </c>
      <c r="K24" s="40">
        <v>74011</v>
      </c>
      <c r="L24" s="40">
        <v>74086</v>
      </c>
      <c r="M24" s="40">
        <v>75455</v>
      </c>
      <c r="N24" s="40">
        <v>75532</v>
      </c>
      <c r="O24" s="40">
        <v>75689</v>
      </c>
      <c r="P24" s="40">
        <v>75687</v>
      </c>
    </row>
    <row r="25" spans="1:16" s="41" customFormat="1" x14ac:dyDescent="0.25">
      <c r="A25" s="39"/>
      <c r="B25" s="17" t="s">
        <v>36</v>
      </c>
      <c r="C25" s="40"/>
      <c r="D25" s="40"/>
      <c r="E25" s="40">
        <v>38018</v>
      </c>
      <c r="F25" s="40">
        <v>38029</v>
      </c>
      <c r="G25" s="40">
        <v>37961</v>
      </c>
      <c r="H25" s="40">
        <v>37763</v>
      </c>
      <c r="I25" s="40">
        <v>37216</v>
      </c>
      <c r="J25" s="40">
        <v>37246</v>
      </c>
      <c r="K25" s="40">
        <v>37266</v>
      </c>
      <c r="L25" s="40">
        <v>37526</v>
      </c>
      <c r="M25" s="40">
        <v>38020</v>
      </c>
      <c r="N25" s="40">
        <v>37893</v>
      </c>
      <c r="O25" s="40">
        <v>37977</v>
      </c>
      <c r="P25" s="40">
        <v>38013</v>
      </c>
    </row>
    <row r="26" spans="1:16" s="41" customFormat="1" x14ac:dyDescent="0.25">
      <c r="A26" s="39"/>
      <c r="B26" s="17" t="s">
        <v>37</v>
      </c>
      <c r="C26" s="40"/>
      <c r="D26" s="40"/>
      <c r="E26" s="40">
        <v>63713</v>
      </c>
      <c r="F26" s="40">
        <v>63133</v>
      </c>
      <c r="G26" s="40">
        <v>62639</v>
      </c>
      <c r="H26" s="40">
        <v>62235</v>
      </c>
      <c r="I26" s="40">
        <v>61178</v>
      </c>
      <c r="J26" s="40">
        <v>61001</v>
      </c>
      <c r="K26" s="40">
        <v>60582</v>
      </c>
      <c r="L26" s="40">
        <v>60710</v>
      </c>
      <c r="M26" s="40">
        <v>61163</v>
      </c>
      <c r="N26" s="40">
        <v>61461</v>
      </c>
      <c r="O26" s="40">
        <v>61669</v>
      </c>
      <c r="P26" s="40">
        <v>61791</v>
      </c>
    </row>
    <row r="27" spans="1:16" s="41" customFormat="1" x14ac:dyDescent="0.25">
      <c r="A27" s="39"/>
      <c r="B27" s="17" t="s">
        <v>38</v>
      </c>
      <c r="C27" s="40"/>
      <c r="D27" s="40"/>
      <c r="E27" s="40">
        <v>89735</v>
      </c>
      <c r="F27" s="40">
        <v>88836</v>
      </c>
      <c r="G27" s="40">
        <v>88202</v>
      </c>
      <c r="H27" s="40">
        <v>87557</v>
      </c>
      <c r="I27" s="40">
        <v>84680</v>
      </c>
      <c r="J27" s="40">
        <v>84055</v>
      </c>
      <c r="K27" s="40">
        <v>83634</v>
      </c>
      <c r="L27" s="40">
        <v>83527</v>
      </c>
      <c r="M27" s="40">
        <v>83926</v>
      </c>
      <c r="N27" s="40">
        <v>83737</v>
      </c>
      <c r="O27" s="40">
        <v>83695</v>
      </c>
      <c r="P27" s="40">
        <v>83941</v>
      </c>
    </row>
    <row r="28" spans="1:16" s="47" customFormat="1" x14ac:dyDescent="0.25">
      <c r="A28" s="43"/>
      <c r="B28" s="17" t="s">
        <v>39</v>
      </c>
      <c r="C28" s="44"/>
      <c r="D28" s="45"/>
      <c r="E28" s="40">
        <v>30483</v>
      </c>
      <c r="F28" s="40">
        <v>30303</v>
      </c>
      <c r="G28" s="40">
        <v>30499</v>
      </c>
      <c r="H28" s="40">
        <v>30312</v>
      </c>
      <c r="I28" s="40">
        <v>30727</v>
      </c>
      <c r="J28" s="40">
        <v>30503</v>
      </c>
      <c r="K28" s="40">
        <v>30550</v>
      </c>
      <c r="L28" s="40">
        <v>30817</v>
      </c>
      <c r="M28" s="40">
        <v>31387</v>
      </c>
      <c r="N28" s="40">
        <v>31569</v>
      </c>
      <c r="O28" s="40">
        <v>31378</v>
      </c>
      <c r="P28" s="40">
        <v>31442</v>
      </c>
    </row>
    <row r="29" spans="1:16" s="41" customFormat="1" x14ac:dyDescent="0.25">
      <c r="A29" s="39"/>
      <c r="B29" s="17" t="s">
        <v>40</v>
      </c>
      <c r="C29" s="40"/>
      <c r="D29" s="40"/>
      <c r="E29" s="40">
        <v>120536</v>
      </c>
      <c r="F29" s="40">
        <v>120059</v>
      </c>
      <c r="G29" s="40">
        <v>119050</v>
      </c>
      <c r="H29" s="40">
        <v>118365</v>
      </c>
      <c r="I29" s="40">
        <v>115648</v>
      </c>
      <c r="J29" s="40">
        <v>115385</v>
      </c>
      <c r="K29" s="40">
        <v>115320</v>
      </c>
      <c r="L29" s="40">
        <v>114147</v>
      </c>
      <c r="M29" s="40">
        <v>114330</v>
      </c>
      <c r="N29" s="40">
        <v>114003</v>
      </c>
      <c r="O29" s="40">
        <v>113360</v>
      </c>
      <c r="P29" s="40">
        <v>112267</v>
      </c>
    </row>
    <row r="30" spans="1:16" s="47" customFormat="1" x14ac:dyDescent="0.25">
      <c r="A30" s="43"/>
      <c r="B30" s="17" t="s">
        <v>41</v>
      </c>
      <c r="C30" s="46"/>
      <c r="D30" s="45"/>
      <c r="E30" s="40">
        <v>29890</v>
      </c>
      <c r="F30" s="40">
        <v>29905</v>
      </c>
      <c r="G30" s="40">
        <v>29837</v>
      </c>
      <c r="H30" s="40">
        <v>29636</v>
      </c>
      <c r="I30" s="40">
        <v>28953</v>
      </c>
      <c r="J30" s="40">
        <v>28926</v>
      </c>
      <c r="K30" s="40">
        <v>28885</v>
      </c>
      <c r="L30" s="40">
        <v>28971</v>
      </c>
      <c r="M30" s="40">
        <v>29354</v>
      </c>
      <c r="N30" s="40">
        <v>29245</v>
      </c>
      <c r="O30" s="40">
        <v>29252</v>
      </c>
      <c r="P30" s="40">
        <v>29345</v>
      </c>
    </row>
    <row r="31" spans="1:16" s="47" customFormat="1" x14ac:dyDescent="0.25">
      <c r="A31" s="43"/>
      <c r="B31" s="56" t="s">
        <v>14</v>
      </c>
      <c r="C31" s="46"/>
      <c r="D31" s="45"/>
      <c r="E31" s="46">
        <v>419353</v>
      </c>
      <c r="F31" s="46">
        <v>416679</v>
      </c>
      <c r="G31" s="46">
        <v>414056</v>
      </c>
      <c r="H31" s="46">
        <v>411806</v>
      </c>
      <c r="I31" s="46">
        <v>394873</v>
      </c>
      <c r="J31" s="46">
        <v>392940</v>
      </c>
      <c r="K31" s="46">
        <v>391622</v>
      </c>
      <c r="L31" s="46">
        <v>391774</v>
      </c>
      <c r="M31" s="46">
        <v>396035</v>
      </c>
      <c r="N31" s="87">
        <v>393869</v>
      </c>
      <c r="O31" s="46">
        <v>393934</v>
      </c>
      <c r="P31" s="46">
        <v>394782</v>
      </c>
    </row>
    <row r="32" spans="1:16" x14ac:dyDescent="0.25">
      <c r="B32" s="17" t="s">
        <v>42</v>
      </c>
      <c r="C32" s="9"/>
      <c r="D32" s="9"/>
      <c r="E32" s="40">
        <v>51661</v>
      </c>
      <c r="F32" s="40">
        <v>51328</v>
      </c>
      <c r="G32" s="40">
        <v>51149</v>
      </c>
      <c r="H32" s="40">
        <v>50587</v>
      </c>
      <c r="I32" s="40">
        <v>48892</v>
      </c>
      <c r="J32" s="40">
        <v>48534</v>
      </c>
      <c r="K32" s="40">
        <v>48209</v>
      </c>
      <c r="L32" s="40">
        <v>48218</v>
      </c>
      <c r="M32" s="40">
        <v>47803</v>
      </c>
      <c r="N32" s="40">
        <v>48543</v>
      </c>
      <c r="O32" s="40">
        <v>48829</v>
      </c>
      <c r="P32" s="40">
        <v>48725</v>
      </c>
    </row>
    <row r="33" spans="1:16" s="1" customFormat="1" x14ac:dyDescent="0.25">
      <c r="B33" s="17" t="s">
        <v>43</v>
      </c>
      <c r="C33" s="15"/>
      <c r="D33" s="15"/>
      <c r="E33" s="40">
        <v>18960</v>
      </c>
      <c r="F33" s="40">
        <v>18717</v>
      </c>
      <c r="G33" s="40">
        <v>18630</v>
      </c>
      <c r="H33" s="40">
        <v>18533</v>
      </c>
      <c r="I33" s="40">
        <v>18057</v>
      </c>
      <c r="J33" s="40">
        <v>18023</v>
      </c>
      <c r="K33" s="40">
        <v>17980</v>
      </c>
      <c r="L33" s="40">
        <v>17934</v>
      </c>
      <c r="M33" s="40">
        <v>18059</v>
      </c>
      <c r="N33" s="40">
        <v>18106</v>
      </c>
      <c r="O33" s="40">
        <v>18108</v>
      </c>
      <c r="P33" s="40">
        <v>18107</v>
      </c>
    </row>
    <row r="34" spans="1:16" x14ac:dyDescent="0.25">
      <c r="B34" s="17" t="s">
        <v>44</v>
      </c>
      <c r="C34" s="16"/>
      <c r="D34" s="16"/>
      <c r="E34" s="40">
        <v>22458</v>
      </c>
      <c r="F34" s="40">
        <v>22266</v>
      </c>
      <c r="G34" s="40">
        <v>22135</v>
      </c>
      <c r="H34" s="40">
        <v>21915</v>
      </c>
      <c r="I34" s="40">
        <v>20806</v>
      </c>
      <c r="J34" s="40">
        <v>20698</v>
      </c>
      <c r="K34" s="40">
        <v>20705</v>
      </c>
      <c r="L34" s="40">
        <v>20695</v>
      </c>
      <c r="M34" s="40">
        <v>20961</v>
      </c>
      <c r="N34" s="40">
        <v>20908</v>
      </c>
      <c r="O34" s="40">
        <v>20843</v>
      </c>
      <c r="P34" s="40">
        <v>20766</v>
      </c>
    </row>
    <row r="35" spans="1:16" x14ac:dyDescent="0.25">
      <c r="B35" s="17" t="s">
        <v>45</v>
      </c>
      <c r="C35" s="18"/>
      <c r="D35" s="18"/>
      <c r="E35" s="40">
        <v>17305</v>
      </c>
      <c r="F35" s="40">
        <v>17283</v>
      </c>
      <c r="G35" s="40">
        <v>17264</v>
      </c>
      <c r="H35" s="40">
        <v>17180</v>
      </c>
      <c r="I35" s="40">
        <v>16754</v>
      </c>
      <c r="J35" s="40">
        <v>16725</v>
      </c>
      <c r="K35" s="40">
        <v>16721</v>
      </c>
      <c r="L35" s="40">
        <v>16722</v>
      </c>
      <c r="M35" s="40">
        <v>17085</v>
      </c>
      <c r="N35" s="40">
        <v>17160</v>
      </c>
      <c r="O35" s="40">
        <v>17083</v>
      </c>
      <c r="P35" s="40">
        <v>17118</v>
      </c>
    </row>
    <row r="36" spans="1:16" x14ac:dyDescent="0.25">
      <c r="B36" s="17" t="s">
        <v>46</v>
      </c>
      <c r="E36" s="40">
        <v>45494</v>
      </c>
      <c r="F36" s="40">
        <v>45103</v>
      </c>
      <c r="G36" s="40">
        <v>44803</v>
      </c>
      <c r="H36" s="40">
        <v>44398</v>
      </c>
      <c r="I36" s="40">
        <v>43765</v>
      </c>
      <c r="J36" s="40">
        <v>43496</v>
      </c>
      <c r="K36" s="40">
        <v>43177</v>
      </c>
      <c r="L36" s="40">
        <v>43189</v>
      </c>
      <c r="M36" s="40">
        <v>43868</v>
      </c>
      <c r="N36" s="40">
        <v>43672</v>
      </c>
      <c r="O36" s="40">
        <v>43275</v>
      </c>
      <c r="P36" s="40">
        <v>42971</v>
      </c>
    </row>
    <row r="37" spans="1:16" x14ac:dyDescent="0.25">
      <c r="B37" s="17" t="s">
        <v>47</v>
      </c>
      <c r="C37" s="8"/>
      <c r="D37" s="8"/>
      <c r="E37" s="40">
        <v>88832</v>
      </c>
      <c r="F37" s="40">
        <v>88297</v>
      </c>
      <c r="G37" s="40">
        <v>87783</v>
      </c>
      <c r="H37" s="40">
        <v>87530</v>
      </c>
      <c r="I37" s="40">
        <v>85554</v>
      </c>
      <c r="J37" s="40">
        <v>84798</v>
      </c>
      <c r="K37" s="40">
        <v>84775</v>
      </c>
      <c r="L37" s="40">
        <v>84783</v>
      </c>
      <c r="M37" s="40">
        <v>85867</v>
      </c>
      <c r="N37" s="40">
        <v>86274</v>
      </c>
      <c r="O37" s="40">
        <v>86465</v>
      </c>
      <c r="P37" s="40">
        <v>86449</v>
      </c>
    </row>
    <row r="38" spans="1:16" x14ac:dyDescent="0.25">
      <c r="B38" s="17" t="s">
        <v>48</v>
      </c>
      <c r="E38" s="40">
        <v>49132</v>
      </c>
      <c r="F38" s="40">
        <v>48797</v>
      </c>
      <c r="G38" s="40">
        <v>48523</v>
      </c>
      <c r="H38" s="40">
        <v>48259</v>
      </c>
      <c r="I38" s="40">
        <v>46518</v>
      </c>
      <c r="J38" s="40">
        <v>46376</v>
      </c>
      <c r="K38" s="40">
        <v>46198</v>
      </c>
      <c r="L38" s="40">
        <v>46270</v>
      </c>
      <c r="M38" s="40">
        <v>46723</v>
      </c>
      <c r="N38" s="40">
        <v>46754</v>
      </c>
      <c r="O38" s="40">
        <v>46641</v>
      </c>
      <c r="P38" s="40">
        <v>46340</v>
      </c>
    </row>
    <row r="39" spans="1:16" x14ac:dyDescent="0.25">
      <c r="B39" s="17" t="s">
        <v>49</v>
      </c>
      <c r="E39" s="40">
        <v>27398</v>
      </c>
      <c r="F39" s="40">
        <v>27247</v>
      </c>
      <c r="G39" s="40">
        <v>27123</v>
      </c>
      <c r="H39" s="40">
        <v>27001</v>
      </c>
      <c r="I39" s="40">
        <v>25827</v>
      </c>
      <c r="J39" s="40">
        <v>25697</v>
      </c>
      <c r="K39" s="40">
        <v>25553</v>
      </c>
      <c r="L39" s="40">
        <v>25557</v>
      </c>
      <c r="M39" s="40">
        <v>26603</v>
      </c>
      <c r="N39" s="40">
        <v>25714</v>
      </c>
      <c r="O39" s="40">
        <v>25811</v>
      </c>
      <c r="P39" s="40">
        <v>26011</v>
      </c>
    </row>
    <row r="40" spans="1:16" x14ac:dyDescent="0.25">
      <c r="B40" s="17" t="s">
        <v>50</v>
      </c>
      <c r="E40" s="40">
        <v>67662</v>
      </c>
      <c r="F40" s="40">
        <v>67342</v>
      </c>
      <c r="G40" s="40">
        <v>66652</v>
      </c>
      <c r="H40" s="40">
        <v>66502</v>
      </c>
      <c r="I40" s="40">
        <v>59145</v>
      </c>
      <c r="J40" s="40">
        <v>59015</v>
      </c>
      <c r="K40" s="40">
        <v>58856</v>
      </c>
      <c r="L40" s="40">
        <v>58724</v>
      </c>
      <c r="M40" s="40">
        <v>59111</v>
      </c>
      <c r="N40" s="89">
        <v>56880</v>
      </c>
      <c r="O40" s="40">
        <v>57158</v>
      </c>
      <c r="P40" s="40">
        <v>58633</v>
      </c>
    </row>
    <row r="41" spans="1:16" x14ac:dyDescent="0.25">
      <c r="B41" s="17" t="s">
        <v>51</v>
      </c>
      <c r="E41" s="40">
        <v>30451</v>
      </c>
      <c r="F41" s="40">
        <v>30299</v>
      </c>
      <c r="G41" s="40">
        <v>29994</v>
      </c>
      <c r="H41" s="40">
        <v>29901</v>
      </c>
      <c r="I41" s="40">
        <v>29555</v>
      </c>
      <c r="J41" s="40">
        <v>29578</v>
      </c>
      <c r="K41" s="40">
        <v>29448</v>
      </c>
      <c r="L41" s="40">
        <v>29682</v>
      </c>
      <c r="M41" s="40">
        <v>29955</v>
      </c>
      <c r="N41" s="40">
        <v>29858</v>
      </c>
      <c r="O41" s="40">
        <v>29721</v>
      </c>
      <c r="P41" s="40">
        <v>29662</v>
      </c>
    </row>
    <row r="42" spans="1:16" s="38" customFormat="1" x14ac:dyDescent="0.25">
      <c r="A42" s="37"/>
      <c r="B42" s="56" t="s">
        <v>15</v>
      </c>
      <c r="C42" s="49"/>
      <c r="D42" s="49"/>
      <c r="E42" s="46">
        <v>474045</v>
      </c>
      <c r="F42" s="46">
        <v>472175</v>
      </c>
      <c r="G42" s="46">
        <v>470364</v>
      </c>
      <c r="H42" s="46">
        <v>468619</v>
      </c>
      <c r="I42" s="46">
        <v>459740</v>
      </c>
      <c r="J42" s="46">
        <v>458329</v>
      </c>
      <c r="K42" s="46">
        <v>457033</v>
      </c>
      <c r="L42" s="46">
        <v>457244</v>
      </c>
      <c r="M42" s="46">
        <v>462664</v>
      </c>
      <c r="N42" s="46">
        <v>461715</v>
      </c>
      <c r="O42" s="46">
        <v>460666</v>
      </c>
      <c r="P42" s="46">
        <v>459809</v>
      </c>
    </row>
    <row r="43" spans="1:16" x14ac:dyDescent="0.25">
      <c r="B43" s="17" t="s">
        <v>52</v>
      </c>
      <c r="E43" s="40">
        <v>12929</v>
      </c>
      <c r="F43" s="40">
        <v>12929</v>
      </c>
      <c r="G43" s="40">
        <v>12836</v>
      </c>
      <c r="H43" s="40">
        <v>12772</v>
      </c>
      <c r="I43" s="40">
        <v>12769</v>
      </c>
      <c r="J43" s="40">
        <v>12629</v>
      </c>
      <c r="K43" s="40">
        <v>12614</v>
      </c>
      <c r="L43" s="40">
        <v>12622</v>
      </c>
      <c r="M43" s="40">
        <v>12798</v>
      </c>
      <c r="N43" s="40">
        <v>12699</v>
      </c>
      <c r="O43" s="40">
        <v>12612</v>
      </c>
      <c r="P43" s="40">
        <v>12463</v>
      </c>
    </row>
    <row r="44" spans="1:16" x14ac:dyDescent="0.25">
      <c r="B44" s="17" t="s">
        <v>53</v>
      </c>
      <c r="E44" s="40">
        <v>70053</v>
      </c>
      <c r="F44" s="40">
        <v>69731</v>
      </c>
      <c r="G44" s="40">
        <v>69687</v>
      </c>
      <c r="H44" s="40">
        <v>69472</v>
      </c>
      <c r="I44" s="40">
        <v>67743</v>
      </c>
      <c r="J44" s="40">
        <v>67379</v>
      </c>
      <c r="K44" s="40">
        <v>67190</v>
      </c>
      <c r="L44" s="40">
        <v>67065</v>
      </c>
      <c r="M44" s="40">
        <v>67452</v>
      </c>
      <c r="N44" s="40">
        <v>67726</v>
      </c>
      <c r="O44" s="40">
        <v>67489</v>
      </c>
      <c r="P44" s="40">
        <v>67525</v>
      </c>
    </row>
    <row r="45" spans="1:16" x14ac:dyDescent="0.25">
      <c r="B45" s="17" t="s">
        <v>54</v>
      </c>
      <c r="E45" s="40">
        <v>27650</v>
      </c>
      <c r="F45" s="40">
        <v>27780</v>
      </c>
      <c r="G45" s="40">
        <v>27774</v>
      </c>
      <c r="H45" s="40">
        <v>27711</v>
      </c>
      <c r="I45" s="40">
        <v>26372</v>
      </c>
      <c r="J45" s="40">
        <v>26284</v>
      </c>
      <c r="K45" s="40">
        <v>26369</v>
      </c>
      <c r="L45" s="40">
        <v>26590</v>
      </c>
      <c r="M45" s="40">
        <v>26996</v>
      </c>
      <c r="N45" s="40">
        <v>26808</v>
      </c>
      <c r="O45" s="40">
        <v>26709</v>
      </c>
      <c r="P45" s="40">
        <v>26739</v>
      </c>
    </row>
    <row r="46" spans="1:16" x14ac:dyDescent="0.25">
      <c r="B46" s="17" t="s">
        <v>55</v>
      </c>
      <c r="E46" s="40">
        <v>13641</v>
      </c>
      <c r="F46" s="40">
        <v>13609</v>
      </c>
      <c r="G46" s="40">
        <v>13645</v>
      </c>
      <c r="H46" s="40">
        <v>13591</v>
      </c>
      <c r="I46" s="40">
        <v>13517</v>
      </c>
      <c r="J46" s="40">
        <v>13526</v>
      </c>
      <c r="K46" s="40">
        <v>13512</v>
      </c>
      <c r="L46" s="40">
        <v>13516</v>
      </c>
      <c r="M46" s="40">
        <v>13771</v>
      </c>
      <c r="N46" s="40">
        <v>13617</v>
      </c>
      <c r="O46" s="40">
        <v>13590</v>
      </c>
      <c r="P46" s="40">
        <v>13567</v>
      </c>
    </row>
    <row r="47" spans="1:16" x14ac:dyDescent="0.25">
      <c r="B47" s="17" t="s">
        <v>56</v>
      </c>
      <c r="E47" s="40">
        <v>39177</v>
      </c>
      <c r="F47" s="40">
        <v>38919</v>
      </c>
      <c r="G47" s="40">
        <v>38724</v>
      </c>
      <c r="H47" s="40">
        <v>38394</v>
      </c>
      <c r="I47" s="40">
        <v>37166</v>
      </c>
      <c r="J47" s="40">
        <v>37093</v>
      </c>
      <c r="K47" s="40">
        <v>36973</v>
      </c>
      <c r="L47" s="40">
        <v>37118</v>
      </c>
      <c r="M47" s="40">
        <v>37683</v>
      </c>
      <c r="N47" s="40">
        <v>37414</v>
      </c>
      <c r="O47" s="40">
        <v>37346</v>
      </c>
      <c r="P47" s="40">
        <v>37391</v>
      </c>
    </row>
    <row r="48" spans="1:16" x14ac:dyDescent="0.25">
      <c r="B48" s="17" t="s">
        <v>57</v>
      </c>
      <c r="E48" s="40">
        <v>107111</v>
      </c>
      <c r="F48" s="40">
        <v>106645</v>
      </c>
      <c r="G48" s="40">
        <v>105929</v>
      </c>
      <c r="H48" s="40">
        <v>105506</v>
      </c>
      <c r="I48" s="40">
        <v>103831</v>
      </c>
      <c r="J48" s="40">
        <v>103504</v>
      </c>
      <c r="K48" s="40">
        <v>103108</v>
      </c>
      <c r="L48" s="40">
        <v>102923</v>
      </c>
      <c r="M48" s="40">
        <v>104529</v>
      </c>
      <c r="N48" s="40">
        <v>103881</v>
      </c>
      <c r="O48" s="40">
        <v>103949</v>
      </c>
      <c r="P48" s="40">
        <v>103725</v>
      </c>
    </row>
    <row r="49" spans="2:16" x14ac:dyDescent="0.25">
      <c r="B49" s="17" t="s">
        <v>58</v>
      </c>
      <c r="E49" s="40">
        <v>28214</v>
      </c>
      <c r="F49" s="40">
        <v>27831</v>
      </c>
      <c r="G49" s="40">
        <v>27627</v>
      </c>
      <c r="H49" s="40">
        <v>27579</v>
      </c>
      <c r="I49" s="40">
        <v>27134</v>
      </c>
      <c r="J49" s="40">
        <v>26924</v>
      </c>
      <c r="K49" s="40">
        <v>26846</v>
      </c>
      <c r="L49" s="40">
        <v>26881</v>
      </c>
      <c r="M49" s="40">
        <v>27178</v>
      </c>
      <c r="N49" s="40">
        <v>27200</v>
      </c>
      <c r="O49" s="40">
        <v>26990</v>
      </c>
      <c r="P49" s="40">
        <v>26982</v>
      </c>
    </row>
    <row r="50" spans="2:16" x14ac:dyDescent="0.25">
      <c r="B50" s="17" t="s">
        <v>59</v>
      </c>
      <c r="C50" s="2"/>
      <c r="D50" s="2"/>
      <c r="E50" s="40">
        <v>31982</v>
      </c>
      <c r="F50" s="40">
        <v>31943</v>
      </c>
      <c r="G50" s="40">
        <v>31648</v>
      </c>
      <c r="H50" s="40">
        <v>31587</v>
      </c>
      <c r="I50" s="40">
        <v>30836</v>
      </c>
      <c r="J50" s="40">
        <v>30684</v>
      </c>
      <c r="K50" s="40">
        <v>30610</v>
      </c>
      <c r="L50" s="40">
        <v>30728</v>
      </c>
      <c r="M50" s="40">
        <v>31023</v>
      </c>
      <c r="N50" s="40">
        <v>31356</v>
      </c>
      <c r="O50" s="40">
        <v>31195</v>
      </c>
      <c r="P50" s="40">
        <v>31097</v>
      </c>
    </row>
    <row r="51" spans="2:16" x14ac:dyDescent="0.25">
      <c r="B51" s="17" t="s">
        <v>60</v>
      </c>
      <c r="E51" s="40">
        <v>13695</v>
      </c>
      <c r="F51" s="40">
        <v>13714</v>
      </c>
      <c r="G51" s="40">
        <v>13746</v>
      </c>
      <c r="H51" s="40">
        <v>13683</v>
      </c>
      <c r="I51" s="40">
        <v>13376</v>
      </c>
      <c r="J51" s="40">
        <v>13408</v>
      </c>
      <c r="K51" s="40">
        <v>13431</v>
      </c>
      <c r="L51" s="40">
        <v>13500</v>
      </c>
      <c r="M51" s="40">
        <v>13635</v>
      </c>
      <c r="N51" s="40">
        <v>13624</v>
      </c>
      <c r="O51" s="40">
        <v>13672</v>
      </c>
      <c r="P51" s="40">
        <v>13599</v>
      </c>
    </row>
    <row r="52" spans="2:16" x14ac:dyDescent="0.25">
      <c r="B52" s="17" t="s">
        <v>61</v>
      </c>
      <c r="E52" s="40">
        <v>8623</v>
      </c>
      <c r="F52" s="40">
        <v>8588</v>
      </c>
      <c r="G52" s="40">
        <v>8586</v>
      </c>
      <c r="H52" s="40">
        <v>8596</v>
      </c>
      <c r="I52" s="40">
        <v>8655</v>
      </c>
      <c r="J52" s="40">
        <v>8655</v>
      </c>
      <c r="K52" s="40">
        <v>8610</v>
      </c>
      <c r="L52" s="40">
        <v>8665</v>
      </c>
      <c r="M52" s="40">
        <v>8819</v>
      </c>
      <c r="N52" s="40">
        <v>8769</v>
      </c>
      <c r="O52" s="40">
        <v>8736</v>
      </c>
      <c r="P52" s="40">
        <v>8675</v>
      </c>
    </row>
    <row r="53" spans="2:16" x14ac:dyDescent="0.25">
      <c r="B53" s="17" t="s">
        <v>62</v>
      </c>
      <c r="E53" s="40">
        <v>38062</v>
      </c>
      <c r="F53" s="40">
        <v>37752</v>
      </c>
      <c r="G53" s="40">
        <v>37668</v>
      </c>
      <c r="H53" s="40">
        <v>37406</v>
      </c>
      <c r="I53" s="40">
        <v>36891</v>
      </c>
      <c r="J53" s="40">
        <v>36729</v>
      </c>
      <c r="K53" s="40">
        <v>36514</v>
      </c>
      <c r="L53" s="40">
        <v>36267</v>
      </c>
      <c r="M53" s="40">
        <v>36675</v>
      </c>
      <c r="N53" s="40">
        <v>36273</v>
      </c>
      <c r="O53" s="40">
        <v>36268</v>
      </c>
      <c r="P53" s="40">
        <v>35999</v>
      </c>
    </row>
    <row r="54" spans="2:16" x14ac:dyDescent="0.25">
      <c r="B54" s="17" t="s">
        <v>63</v>
      </c>
      <c r="E54" s="40">
        <v>61337</v>
      </c>
      <c r="F54" s="40">
        <v>61203</v>
      </c>
      <c r="G54" s="40">
        <v>60958</v>
      </c>
      <c r="H54" s="40">
        <v>60750</v>
      </c>
      <c r="I54" s="40">
        <v>60227</v>
      </c>
      <c r="J54" s="40">
        <v>60241</v>
      </c>
      <c r="K54" s="40">
        <v>60070</v>
      </c>
      <c r="L54" s="40">
        <v>60088</v>
      </c>
      <c r="M54" s="40">
        <v>60595</v>
      </c>
      <c r="N54" s="40">
        <v>60797</v>
      </c>
      <c r="O54" s="40">
        <v>60496</v>
      </c>
      <c r="P54" s="40">
        <v>60357</v>
      </c>
    </row>
    <row r="55" spans="2:16" x14ac:dyDescent="0.25">
      <c r="B55" s="17" t="s">
        <v>64</v>
      </c>
      <c r="E55" s="40">
        <v>21571</v>
      </c>
      <c r="F55" s="40">
        <v>21531</v>
      </c>
      <c r="G55" s="40">
        <v>21536</v>
      </c>
      <c r="H55" s="40">
        <v>21572</v>
      </c>
      <c r="I55" s="40">
        <v>21223</v>
      </c>
      <c r="J55" s="40">
        <v>21273</v>
      </c>
      <c r="K55" s="40">
        <v>21186</v>
      </c>
      <c r="L55" s="40">
        <v>21281</v>
      </c>
      <c r="M55" s="40">
        <v>21510</v>
      </c>
      <c r="N55" s="40">
        <v>21551</v>
      </c>
      <c r="O55" s="40">
        <v>21614</v>
      </c>
      <c r="P55" s="40">
        <v>21690</v>
      </c>
    </row>
    <row r="56" spans="2:16" ht="6.75" customHeight="1" x14ac:dyDescent="0.25">
      <c r="B56" s="17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s="1" customFormat="1" x14ac:dyDescent="0.25">
      <c r="B57" s="5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x14ac:dyDescent="0.25">
      <c r="B58" s="17" t="s">
        <v>19</v>
      </c>
      <c r="C58" s="18"/>
      <c r="D58" s="18"/>
      <c r="E58" s="18"/>
      <c r="F58" s="18"/>
      <c r="G58" s="18"/>
      <c r="H58" s="18"/>
      <c r="I58" s="18"/>
      <c r="J58" s="19"/>
    </row>
    <row r="59" spans="2:16" x14ac:dyDescent="0.25">
      <c r="B59" s="21" t="s">
        <v>20</v>
      </c>
    </row>
    <row r="60" spans="2:16" x14ac:dyDescent="0.25">
      <c r="B60" s="2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Q47"/>
  <sheetViews>
    <sheetView showGridLines="0" zoomScaleNormal="100" workbookViewId="0">
      <pane xSplit="4" ySplit="8" topLeftCell="E9" activePane="bottomRight" state="frozen"/>
      <selection activeCell="E5" sqref="E5"/>
      <selection pane="topRight" activeCell="E5" sqref="E5"/>
      <selection pane="bottomLeft" activeCell="E5" sqref="E5"/>
      <selection pane="bottomRight" activeCell="P40" sqref="P40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7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5.75" x14ac:dyDescent="0.25">
      <c r="B2" s="50"/>
      <c r="C2" s="4"/>
      <c r="D2" s="4"/>
      <c r="E2" s="5" t="s">
        <v>101</v>
      </c>
      <c r="F2" s="5"/>
      <c r="G2" s="5"/>
      <c r="H2" s="5"/>
      <c r="K2" s="4"/>
      <c r="L2" s="4"/>
      <c r="M2" s="4"/>
      <c r="N2" s="4"/>
      <c r="O2" s="4"/>
      <c r="P2" s="4"/>
    </row>
    <row r="3" spans="1:17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7" ht="15.75" x14ac:dyDescent="0.25">
      <c r="B4" s="51"/>
      <c r="C4" s="4"/>
      <c r="D4" s="4"/>
      <c r="E4" s="24" t="str">
        <f>Deckblatt!C6</f>
        <v>Stand: 31.12.2018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7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7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7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7" s="41" customFormat="1" x14ac:dyDescent="0.25">
      <c r="A10" s="39"/>
      <c r="B10" s="59" t="s">
        <v>0</v>
      </c>
      <c r="C10" s="40"/>
      <c r="D10" s="40"/>
      <c r="E10" s="40">
        <v>56821</v>
      </c>
      <c r="F10" s="40">
        <v>55574</v>
      </c>
      <c r="G10" s="40">
        <v>54326</v>
      </c>
      <c r="H10" s="40">
        <v>53430</v>
      </c>
      <c r="I10" s="40">
        <v>51978</v>
      </c>
      <c r="J10" s="40">
        <v>51549</v>
      </c>
      <c r="K10" s="40">
        <v>51444</v>
      </c>
      <c r="L10" s="40">
        <v>51505</v>
      </c>
      <c r="M10" s="40">
        <v>52209</v>
      </c>
      <c r="N10" s="40">
        <v>53084</v>
      </c>
      <c r="O10" s="40">
        <v>53334</v>
      </c>
      <c r="P10" s="40">
        <v>53378</v>
      </c>
      <c r="Q10" s="59"/>
    </row>
    <row r="11" spans="1:17" s="41" customFormat="1" x14ac:dyDescent="0.25">
      <c r="A11" s="39"/>
      <c r="B11" s="59" t="s">
        <v>1</v>
      </c>
      <c r="C11" s="40"/>
      <c r="D11" s="40"/>
      <c r="E11" s="40">
        <v>20493</v>
      </c>
      <c r="F11" s="40">
        <v>19907</v>
      </c>
      <c r="G11" s="40">
        <v>19375</v>
      </c>
      <c r="H11" s="40">
        <v>18950</v>
      </c>
      <c r="I11" s="40">
        <v>18894</v>
      </c>
      <c r="J11" s="40">
        <v>18534</v>
      </c>
      <c r="K11" s="40">
        <v>18172</v>
      </c>
      <c r="L11" s="40">
        <v>17964</v>
      </c>
      <c r="M11" s="40">
        <v>18110</v>
      </c>
      <c r="N11" s="40">
        <v>18292</v>
      </c>
      <c r="O11" s="40">
        <v>18334</v>
      </c>
      <c r="P11" s="40">
        <v>18350</v>
      </c>
      <c r="Q11" s="59"/>
    </row>
    <row r="12" spans="1:17" s="41" customFormat="1" x14ac:dyDescent="0.25">
      <c r="A12" s="39"/>
      <c r="B12" s="59" t="s">
        <v>2</v>
      </c>
      <c r="C12" s="40"/>
      <c r="D12" s="40"/>
      <c r="E12" s="40">
        <v>97184</v>
      </c>
      <c r="F12" s="40">
        <v>95726</v>
      </c>
      <c r="G12" s="40">
        <v>94309</v>
      </c>
      <c r="H12" s="40">
        <v>93090</v>
      </c>
      <c r="I12" s="40">
        <v>90337</v>
      </c>
      <c r="J12" s="40">
        <v>89787</v>
      </c>
      <c r="K12" s="40">
        <v>90290</v>
      </c>
      <c r="L12" s="40">
        <v>91607</v>
      </c>
      <c r="M12" s="40">
        <v>92995</v>
      </c>
      <c r="N12" s="40">
        <v>94047</v>
      </c>
      <c r="O12" s="40">
        <v>94804</v>
      </c>
      <c r="P12" s="40">
        <v>95527</v>
      </c>
      <c r="Q12" s="59"/>
    </row>
    <row r="13" spans="1:17" s="41" customFormat="1" x14ac:dyDescent="0.25">
      <c r="A13" s="39"/>
      <c r="B13" s="59" t="s">
        <v>3</v>
      </c>
      <c r="C13" s="40"/>
      <c r="D13" s="40"/>
      <c r="E13" s="40">
        <v>86005</v>
      </c>
      <c r="F13" s="40">
        <v>84208</v>
      </c>
      <c r="G13" s="40">
        <v>82711</v>
      </c>
      <c r="H13" s="40">
        <v>81528</v>
      </c>
      <c r="I13" s="40">
        <v>80307</v>
      </c>
      <c r="J13" s="40">
        <v>79732</v>
      </c>
      <c r="K13" s="40">
        <v>80771</v>
      </c>
      <c r="L13" s="40">
        <v>79445</v>
      </c>
      <c r="M13" s="40">
        <v>81209</v>
      </c>
      <c r="N13" s="40">
        <v>84670</v>
      </c>
      <c r="O13" s="40">
        <v>84564</v>
      </c>
      <c r="P13" s="40">
        <v>85329</v>
      </c>
    </row>
    <row r="14" spans="1:17" s="41" customFormat="1" x14ac:dyDescent="0.25">
      <c r="A14" s="39"/>
      <c r="B14" s="59" t="s">
        <v>4</v>
      </c>
      <c r="C14" s="40"/>
      <c r="D14" s="40"/>
      <c r="E14" s="40">
        <v>92799</v>
      </c>
      <c r="F14" s="40">
        <v>91095</v>
      </c>
      <c r="G14" s="40">
        <v>89729</v>
      </c>
      <c r="H14" s="40">
        <v>88483</v>
      </c>
      <c r="I14" s="40">
        <v>86619</v>
      </c>
      <c r="J14" s="40">
        <v>86315</v>
      </c>
      <c r="K14" s="40">
        <v>86527</v>
      </c>
      <c r="L14" s="40">
        <v>87304</v>
      </c>
      <c r="M14" s="40">
        <v>90172</v>
      </c>
      <c r="N14" s="40">
        <v>92137</v>
      </c>
      <c r="O14" s="40">
        <v>93562</v>
      </c>
      <c r="P14" s="40">
        <v>93961</v>
      </c>
      <c r="Q14" s="59"/>
    </row>
    <row r="15" spans="1:17" s="41" customFormat="1" x14ac:dyDescent="0.25">
      <c r="A15" s="39"/>
      <c r="B15" s="59" t="s">
        <v>5</v>
      </c>
      <c r="C15" s="40"/>
      <c r="D15" s="40"/>
      <c r="E15" s="40">
        <v>46392</v>
      </c>
      <c r="F15" s="40">
        <v>45017</v>
      </c>
      <c r="G15" s="40">
        <v>44144</v>
      </c>
      <c r="H15" s="40">
        <v>43261</v>
      </c>
      <c r="I15" s="40">
        <v>42621</v>
      </c>
      <c r="J15" s="40">
        <v>42338</v>
      </c>
      <c r="K15" s="40">
        <v>42513</v>
      </c>
      <c r="L15" s="40">
        <v>42605</v>
      </c>
      <c r="M15" s="40">
        <v>43693</v>
      </c>
      <c r="N15" s="40">
        <v>45053</v>
      </c>
      <c r="O15" s="40">
        <v>45297</v>
      </c>
      <c r="P15" s="40">
        <v>45884</v>
      </c>
      <c r="Q15" s="59"/>
    </row>
    <row r="16" spans="1:17" s="41" customFormat="1" x14ac:dyDescent="0.25">
      <c r="A16" s="39"/>
      <c r="B16" s="59" t="s">
        <v>6</v>
      </c>
      <c r="C16" s="40"/>
      <c r="D16" s="40"/>
      <c r="E16" s="40">
        <v>34704</v>
      </c>
      <c r="F16" s="40">
        <v>33831</v>
      </c>
      <c r="G16" s="40">
        <v>32744</v>
      </c>
      <c r="H16" s="40">
        <v>31893</v>
      </c>
      <c r="I16" s="40">
        <v>30335</v>
      </c>
      <c r="J16" s="40">
        <v>29938</v>
      </c>
      <c r="K16" s="40">
        <v>29819</v>
      </c>
      <c r="L16" s="40">
        <v>30189</v>
      </c>
      <c r="M16" s="40">
        <v>31465</v>
      </c>
      <c r="N16" s="40">
        <v>31795</v>
      </c>
      <c r="O16" s="40">
        <v>32046</v>
      </c>
      <c r="P16" s="40">
        <v>32704</v>
      </c>
      <c r="Q16" s="59"/>
    </row>
    <row r="17" spans="1:17" s="41" customFormat="1" x14ac:dyDescent="0.25">
      <c r="A17" s="39"/>
      <c r="B17" s="59" t="s">
        <v>7</v>
      </c>
      <c r="C17" s="40"/>
      <c r="D17" s="40"/>
      <c r="E17" s="40">
        <v>34463</v>
      </c>
      <c r="F17" s="40">
        <v>33709</v>
      </c>
      <c r="G17" s="40">
        <v>33227</v>
      </c>
      <c r="H17" s="40">
        <v>32748</v>
      </c>
      <c r="I17" s="40">
        <v>31757</v>
      </c>
      <c r="J17" s="40">
        <v>31257</v>
      </c>
      <c r="K17" s="40">
        <v>31041</v>
      </c>
      <c r="L17" s="40">
        <v>31095</v>
      </c>
      <c r="M17" s="40">
        <v>31573</v>
      </c>
      <c r="N17" s="40">
        <v>31677</v>
      </c>
      <c r="O17" s="40">
        <v>31536</v>
      </c>
      <c r="P17" s="40">
        <v>31306</v>
      </c>
      <c r="Q17" s="59"/>
    </row>
    <row r="18" spans="1:17" s="41" customFormat="1" x14ac:dyDescent="0.25">
      <c r="A18" s="39"/>
      <c r="B18" s="59" t="s">
        <v>8</v>
      </c>
      <c r="C18" s="40"/>
      <c r="D18" s="40"/>
      <c r="E18" s="40">
        <v>27751</v>
      </c>
      <c r="F18" s="40">
        <v>26998</v>
      </c>
      <c r="G18" s="40">
        <v>26269</v>
      </c>
      <c r="H18" s="40">
        <v>25859</v>
      </c>
      <c r="I18" s="40">
        <v>24827</v>
      </c>
      <c r="J18" s="40">
        <v>24536</v>
      </c>
      <c r="K18" s="40">
        <v>24349</v>
      </c>
      <c r="L18" s="40">
        <v>24324</v>
      </c>
      <c r="M18" s="40">
        <v>24717</v>
      </c>
      <c r="N18" s="40">
        <v>25049</v>
      </c>
      <c r="O18" s="40">
        <v>25223</v>
      </c>
      <c r="P18" s="40">
        <v>25238</v>
      </c>
      <c r="Q18" s="59"/>
    </row>
    <row r="19" spans="1:17" s="41" customFormat="1" x14ac:dyDescent="0.25">
      <c r="A19" s="39"/>
      <c r="B19" s="59" t="s">
        <v>9</v>
      </c>
      <c r="C19" s="40"/>
      <c r="D19" s="40"/>
      <c r="E19" s="40">
        <v>26916</v>
      </c>
      <c r="F19" s="40">
        <v>26376</v>
      </c>
      <c r="G19" s="40">
        <v>25928</v>
      </c>
      <c r="H19" s="40">
        <v>25664</v>
      </c>
      <c r="I19" s="40">
        <v>25303</v>
      </c>
      <c r="J19" s="40">
        <v>25201</v>
      </c>
      <c r="K19" s="40">
        <v>25187</v>
      </c>
      <c r="L19" s="40">
        <v>25310</v>
      </c>
      <c r="M19" s="40">
        <v>25946</v>
      </c>
      <c r="N19" s="40">
        <v>26880</v>
      </c>
      <c r="O19" s="40">
        <v>27196</v>
      </c>
      <c r="P19" s="40">
        <v>27392</v>
      </c>
      <c r="Q19" s="59"/>
    </row>
    <row r="20" spans="1:17" s="41" customFormat="1" x14ac:dyDescent="0.25">
      <c r="A20" s="39"/>
      <c r="B20" s="59" t="s">
        <v>10</v>
      </c>
      <c r="C20" s="40"/>
      <c r="D20" s="40"/>
      <c r="E20" s="40">
        <v>37420</v>
      </c>
      <c r="F20" s="40">
        <v>36408</v>
      </c>
      <c r="G20" s="40">
        <v>35230</v>
      </c>
      <c r="H20" s="40">
        <v>34477</v>
      </c>
      <c r="I20" s="40">
        <v>33350</v>
      </c>
      <c r="J20" s="40">
        <v>32885</v>
      </c>
      <c r="K20" s="40">
        <v>32559</v>
      </c>
      <c r="L20" s="40">
        <v>32380</v>
      </c>
      <c r="M20" s="40">
        <v>32817</v>
      </c>
      <c r="N20" s="40">
        <v>33325</v>
      </c>
      <c r="O20" s="40">
        <v>33371</v>
      </c>
      <c r="P20" s="40">
        <v>33558</v>
      </c>
      <c r="Q20" s="59"/>
    </row>
    <row r="21" spans="1:17" s="41" customFormat="1" x14ac:dyDescent="0.25">
      <c r="A21" s="39"/>
      <c r="B21" s="60" t="s">
        <v>11</v>
      </c>
      <c r="C21" s="40"/>
      <c r="D21" s="40"/>
      <c r="E21" s="42">
        <f>SUM(E10:E20)</f>
        <v>560948</v>
      </c>
      <c r="F21" s="42">
        <f t="shared" ref="F21:M21" si="0">SUM(F10:F20)</f>
        <v>548849</v>
      </c>
      <c r="G21" s="42">
        <f t="shared" si="0"/>
        <v>537992</v>
      </c>
      <c r="H21" s="42">
        <f t="shared" si="0"/>
        <v>529383</v>
      </c>
      <c r="I21" s="42">
        <f t="shared" si="0"/>
        <v>516328</v>
      </c>
      <c r="J21" s="42">
        <f t="shared" si="0"/>
        <v>512072</v>
      </c>
      <c r="K21" s="42">
        <f t="shared" si="0"/>
        <v>512672</v>
      </c>
      <c r="L21" s="42">
        <f t="shared" si="0"/>
        <v>513728</v>
      </c>
      <c r="M21" s="42">
        <f t="shared" si="0"/>
        <v>524906</v>
      </c>
      <c r="N21" s="42">
        <f>SUM(N10:N20)</f>
        <v>536009</v>
      </c>
      <c r="O21" s="42">
        <f t="shared" ref="O21:P21" si="1">SUM(O10:O20)</f>
        <v>539267</v>
      </c>
      <c r="P21" s="42">
        <f t="shared" si="1"/>
        <v>542627</v>
      </c>
    </row>
    <row r="22" spans="1:17" s="41" customFormat="1" x14ac:dyDescent="0.25">
      <c r="A22" s="39"/>
      <c r="B22" s="59" t="s">
        <v>12</v>
      </c>
      <c r="C22" s="40"/>
      <c r="D22" s="40"/>
      <c r="E22" s="40">
        <v>56434</v>
      </c>
      <c r="F22" s="40">
        <v>54795</v>
      </c>
      <c r="G22" s="40">
        <v>53393</v>
      </c>
      <c r="H22" s="40">
        <v>52197</v>
      </c>
      <c r="I22" s="40">
        <v>50102</v>
      </c>
      <c r="J22" s="40">
        <v>49402</v>
      </c>
      <c r="K22" s="40">
        <v>48824</v>
      </c>
      <c r="L22" s="40">
        <v>48674</v>
      </c>
      <c r="M22" s="40">
        <v>49392</v>
      </c>
      <c r="N22" s="40">
        <v>49739</v>
      </c>
      <c r="O22" s="40">
        <v>49740</v>
      </c>
      <c r="P22" s="40">
        <v>49836</v>
      </c>
    </row>
    <row r="23" spans="1:17" s="41" customFormat="1" x14ac:dyDescent="0.25">
      <c r="A23" s="39"/>
      <c r="B23" s="59" t="s">
        <v>13</v>
      </c>
      <c r="C23" s="40"/>
      <c r="D23" s="40"/>
      <c r="E23" s="40">
        <v>112354</v>
      </c>
      <c r="F23" s="40">
        <v>109683</v>
      </c>
      <c r="G23" s="40">
        <v>106535</v>
      </c>
      <c r="H23" s="40">
        <v>103835</v>
      </c>
      <c r="I23" s="40">
        <v>99998</v>
      </c>
      <c r="J23" s="40">
        <v>98693</v>
      </c>
      <c r="K23" s="40">
        <v>97554</v>
      </c>
      <c r="L23" s="40">
        <v>96752</v>
      </c>
      <c r="M23" s="40">
        <v>97518</v>
      </c>
      <c r="N23" s="40">
        <v>98263</v>
      </c>
      <c r="O23" s="40">
        <v>98742</v>
      </c>
      <c r="P23" s="40">
        <v>99012</v>
      </c>
    </row>
    <row r="24" spans="1:17" s="41" customFormat="1" x14ac:dyDescent="0.25">
      <c r="A24" s="39"/>
      <c r="B24" s="59" t="s">
        <v>14</v>
      </c>
      <c r="C24" s="40"/>
      <c r="D24" s="40"/>
      <c r="E24" s="40">
        <v>75862</v>
      </c>
      <c r="F24" s="40">
        <v>73805</v>
      </c>
      <c r="G24" s="40">
        <v>71647</v>
      </c>
      <c r="H24" s="40">
        <v>69628</v>
      </c>
      <c r="I24" s="40">
        <v>65898</v>
      </c>
      <c r="J24" s="40">
        <v>64684</v>
      </c>
      <c r="K24" s="40">
        <v>63804</v>
      </c>
      <c r="L24" s="40">
        <v>63270</v>
      </c>
      <c r="M24" s="40">
        <v>63855</v>
      </c>
      <c r="N24" s="40">
        <v>63287</v>
      </c>
      <c r="O24" s="40">
        <v>63442</v>
      </c>
      <c r="P24" s="40">
        <v>63782</v>
      </c>
    </row>
    <row r="25" spans="1:17" s="41" customFormat="1" x14ac:dyDescent="0.25">
      <c r="A25" s="39"/>
      <c r="B25" s="59" t="s">
        <v>15</v>
      </c>
      <c r="C25" s="40"/>
      <c r="D25" s="40"/>
      <c r="E25" s="40">
        <v>84195</v>
      </c>
      <c r="F25" s="40">
        <v>81771</v>
      </c>
      <c r="G25" s="40">
        <v>79297</v>
      </c>
      <c r="H25" s="40">
        <v>77182</v>
      </c>
      <c r="I25" s="40">
        <v>74918</v>
      </c>
      <c r="J25" s="40">
        <v>73560</v>
      </c>
      <c r="K25" s="40">
        <v>72432</v>
      </c>
      <c r="L25" s="40">
        <v>71548</v>
      </c>
      <c r="M25" s="40">
        <v>72504</v>
      </c>
      <c r="N25" s="40">
        <v>72675</v>
      </c>
      <c r="O25" s="40">
        <v>72539</v>
      </c>
      <c r="P25" s="40">
        <v>72440</v>
      </c>
    </row>
    <row r="26" spans="1:17" s="41" customFormat="1" x14ac:dyDescent="0.25">
      <c r="A26" s="39"/>
      <c r="B26" s="60" t="s">
        <v>16</v>
      </c>
      <c r="C26" s="40"/>
      <c r="D26" s="40"/>
      <c r="E26" s="42">
        <f>SUM(E22:E25)</f>
        <v>328845</v>
      </c>
      <c r="F26" s="42">
        <f t="shared" ref="F26:M26" si="2">SUM(F22:F25)</f>
        <v>320054</v>
      </c>
      <c r="G26" s="42">
        <f t="shared" si="2"/>
        <v>310872</v>
      </c>
      <c r="H26" s="42">
        <f t="shared" si="2"/>
        <v>302842</v>
      </c>
      <c r="I26" s="42">
        <f t="shared" si="2"/>
        <v>290916</v>
      </c>
      <c r="J26" s="42">
        <f t="shared" si="2"/>
        <v>286339</v>
      </c>
      <c r="K26" s="42">
        <f t="shared" si="2"/>
        <v>282614</v>
      </c>
      <c r="L26" s="42">
        <f t="shared" si="2"/>
        <v>280244</v>
      </c>
      <c r="M26" s="42">
        <f t="shared" si="2"/>
        <v>283269</v>
      </c>
      <c r="N26" s="42">
        <f>SUM(N22:N25)</f>
        <v>283964</v>
      </c>
      <c r="O26" s="42">
        <f t="shared" ref="O26:P26" si="3">SUM(O22:O25)</f>
        <v>284463</v>
      </c>
      <c r="P26" s="42">
        <f t="shared" si="3"/>
        <v>285070</v>
      </c>
    </row>
    <row r="27" spans="1:17" s="97" customFormat="1" ht="24.95" customHeight="1" x14ac:dyDescent="0.25">
      <c r="A27" s="92"/>
      <c r="B27" s="93" t="s">
        <v>17</v>
      </c>
      <c r="C27" s="94"/>
      <c r="D27" s="95"/>
      <c r="E27" s="95">
        <v>889793</v>
      </c>
      <c r="F27" s="95">
        <v>868903</v>
      </c>
      <c r="G27" s="95">
        <v>848864</v>
      </c>
      <c r="H27" s="95">
        <v>832225</v>
      </c>
      <c r="I27" s="95">
        <f>SUM(I26,I21)</f>
        <v>807244</v>
      </c>
      <c r="J27" s="95">
        <f>SUM(J26,J21)</f>
        <v>798411</v>
      </c>
      <c r="K27" s="95">
        <f>SUM(K26,K21)</f>
        <v>795286</v>
      </c>
      <c r="L27" s="95">
        <f>SUM(L26,L21)</f>
        <v>793972</v>
      </c>
      <c r="M27" s="95">
        <f>SUM(M26,M21)</f>
        <v>808175</v>
      </c>
      <c r="N27" s="95">
        <f>N21+N26</f>
        <v>819973</v>
      </c>
      <c r="O27" s="95">
        <f t="shared" ref="O27:P27" si="4">O21+O26</f>
        <v>823730</v>
      </c>
      <c r="P27" s="95">
        <f t="shared" si="4"/>
        <v>827697</v>
      </c>
    </row>
    <row r="28" spans="1:17" s="47" customFormat="1" x14ac:dyDescent="0.25">
      <c r="A28" s="43"/>
      <c r="B28" s="61" t="s">
        <v>18</v>
      </c>
      <c r="C28" s="46"/>
      <c r="D28" s="45"/>
      <c r="E28" s="45">
        <f>SUM(E27,E29)</f>
        <v>3235725</v>
      </c>
      <c r="F28" s="45">
        <f>SUM(F27,F29)</f>
        <v>3168943</v>
      </c>
      <c r="G28" s="45">
        <f>SUM(G27,G29)</f>
        <v>3106666</v>
      </c>
      <c r="H28" s="45">
        <f>SUM(H27,H29)</f>
        <v>3054810</v>
      </c>
      <c r="I28" s="45">
        <v>2976525</v>
      </c>
      <c r="J28" s="45">
        <v>2945397</v>
      </c>
      <c r="K28" s="45">
        <v>2925460</v>
      </c>
      <c r="L28" s="45">
        <v>2918294</v>
      </c>
      <c r="M28" s="45">
        <v>2963469</v>
      </c>
      <c r="N28" s="45">
        <v>2983110</v>
      </c>
      <c r="O28" s="45">
        <v>2987834</v>
      </c>
      <c r="P28" s="45">
        <v>2995296</v>
      </c>
    </row>
    <row r="29" spans="1:17" s="41" customFormat="1" x14ac:dyDescent="0.25">
      <c r="A29" s="39"/>
      <c r="B29" s="62" t="s">
        <v>22</v>
      </c>
      <c r="C29" s="46"/>
      <c r="D29" s="45"/>
      <c r="E29" s="48">
        <v>2345932</v>
      </c>
      <c r="F29" s="48">
        <v>2300040</v>
      </c>
      <c r="G29" s="48">
        <v>2257802</v>
      </c>
      <c r="H29" s="48">
        <v>2222585</v>
      </c>
      <c r="I29" s="48">
        <f t="shared" ref="I29:N29" si="5">I28-I27</f>
        <v>2169281</v>
      </c>
      <c r="J29" s="48">
        <f t="shared" si="5"/>
        <v>2146986</v>
      </c>
      <c r="K29" s="48">
        <f t="shared" si="5"/>
        <v>2130174</v>
      </c>
      <c r="L29" s="48">
        <f t="shared" si="5"/>
        <v>2124322</v>
      </c>
      <c r="M29" s="48">
        <f t="shared" si="5"/>
        <v>2155294</v>
      </c>
      <c r="N29" s="48">
        <f t="shared" si="5"/>
        <v>2163137</v>
      </c>
      <c r="O29" s="48">
        <f t="shared" ref="O29:P29" si="6">O28-O27</f>
        <v>2164104</v>
      </c>
      <c r="P29" s="48">
        <f t="shared" si="6"/>
        <v>2167599</v>
      </c>
    </row>
    <row r="30" spans="1:17" ht="6.75" customHeight="1" x14ac:dyDescent="0.25">
      <c r="B30" s="17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7" s="1" customFormat="1" x14ac:dyDescent="0.25"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7" x14ac:dyDescent="0.25">
      <c r="B32" s="17" t="s">
        <v>19</v>
      </c>
      <c r="C32" s="18"/>
      <c r="D32" s="18"/>
      <c r="E32" s="18"/>
      <c r="F32" s="18"/>
      <c r="G32" s="18"/>
      <c r="H32" s="18"/>
      <c r="I32" s="18"/>
      <c r="J32" s="19"/>
    </row>
    <row r="33" spans="1:16" x14ac:dyDescent="0.25">
      <c r="B33" s="21" t="s">
        <v>20</v>
      </c>
    </row>
    <row r="34" spans="1:16" x14ac:dyDescent="0.25">
      <c r="B34" s="2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B35" s="23"/>
    </row>
    <row r="36" spans="1:16" x14ac:dyDescent="0.25">
      <c r="B36" s="23"/>
    </row>
    <row r="37" spans="1:16" x14ac:dyDescent="0.25">
      <c r="B37" s="23"/>
    </row>
    <row r="47" spans="1:16" s="20" customFormat="1" x14ac:dyDescent="0.25">
      <c r="A47" s="1"/>
      <c r="B47" s="25"/>
      <c r="C47" s="2"/>
      <c r="D47" s="2"/>
      <c r="E47" s="2"/>
    </row>
  </sheetData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60"/>
  <sheetViews>
    <sheetView showGridLines="0" zoomScaleNormal="100" workbookViewId="0">
      <pane xSplit="4" ySplit="8" topLeftCell="E12" activePane="bottomRight" state="frozen"/>
      <selection activeCell="E5" sqref="E5"/>
      <selection pane="topRight" activeCell="E5" sqref="E5"/>
      <selection pane="bottomLeft" activeCell="E5" sqref="E5"/>
      <selection pane="bottomRight" activeCell="O63" sqref="O63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101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tr">
        <f>Deckblatt!C6</f>
        <v>Stand: 31.12.2018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7" customFormat="1" x14ac:dyDescent="0.25">
      <c r="A10" s="43"/>
      <c r="B10" s="54" t="s">
        <v>12</v>
      </c>
      <c r="C10" s="46"/>
      <c r="D10" s="46"/>
      <c r="E10" s="46">
        <v>56434</v>
      </c>
      <c r="F10" s="46">
        <v>54795</v>
      </c>
      <c r="G10" s="46">
        <v>53393</v>
      </c>
      <c r="H10" s="46">
        <v>52197</v>
      </c>
      <c r="I10" s="46">
        <v>50102</v>
      </c>
      <c r="J10" s="46">
        <v>49402</v>
      </c>
      <c r="K10" s="46">
        <v>48824</v>
      </c>
      <c r="L10" s="46">
        <v>48674</v>
      </c>
      <c r="M10" s="46">
        <v>49392</v>
      </c>
      <c r="N10" s="114">
        <v>49739</v>
      </c>
      <c r="O10" s="46">
        <v>49740</v>
      </c>
      <c r="P10" s="46">
        <v>49836</v>
      </c>
    </row>
    <row r="11" spans="1:16" s="41" customFormat="1" x14ac:dyDescent="0.25">
      <c r="A11" s="39"/>
      <c r="B11" s="17" t="s">
        <v>23</v>
      </c>
      <c r="C11" s="40"/>
      <c r="D11" s="40"/>
      <c r="E11" s="40">
        <v>1716</v>
      </c>
      <c r="F11" s="40">
        <v>1686</v>
      </c>
      <c r="G11" s="40">
        <v>1646</v>
      </c>
      <c r="H11" s="40">
        <v>1596</v>
      </c>
      <c r="I11" s="40">
        <v>1563</v>
      </c>
      <c r="J11" s="40">
        <v>1537</v>
      </c>
      <c r="K11" s="40">
        <v>1518</v>
      </c>
      <c r="L11" s="40">
        <v>1511</v>
      </c>
      <c r="M11" s="40">
        <v>1524</v>
      </c>
      <c r="N11" s="115">
        <v>1539</v>
      </c>
      <c r="O11" s="40">
        <v>1498</v>
      </c>
      <c r="P11" s="40">
        <v>1491</v>
      </c>
    </row>
    <row r="12" spans="1:16" s="41" customFormat="1" x14ac:dyDescent="0.25">
      <c r="A12" s="39"/>
      <c r="B12" s="17" t="s">
        <v>24</v>
      </c>
      <c r="C12" s="40"/>
      <c r="D12" s="40"/>
      <c r="E12" s="40">
        <v>5603</v>
      </c>
      <c r="F12" s="40">
        <v>5359</v>
      </c>
      <c r="G12" s="40">
        <v>5223</v>
      </c>
      <c r="H12" s="40">
        <v>5089</v>
      </c>
      <c r="I12" s="40">
        <v>4787</v>
      </c>
      <c r="J12" s="40">
        <v>4698</v>
      </c>
      <c r="K12" s="40">
        <v>4643</v>
      </c>
      <c r="L12" s="40">
        <v>4601</v>
      </c>
      <c r="M12" s="40">
        <v>4616</v>
      </c>
      <c r="N12" s="115">
        <v>4664</v>
      </c>
      <c r="O12" s="40">
        <v>4701</v>
      </c>
      <c r="P12" s="40">
        <v>4813</v>
      </c>
    </row>
    <row r="13" spans="1:16" s="41" customFormat="1" x14ac:dyDescent="0.25">
      <c r="A13" s="39"/>
      <c r="B13" s="17" t="s">
        <v>25</v>
      </c>
      <c r="C13" s="40"/>
      <c r="D13" s="40"/>
      <c r="E13" s="40">
        <v>5497</v>
      </c>
      <c r="F13" s="40">
        <v>5343</v>
      </c>
      <c r="G13" s="40">
        <v>5170</v>
      </c>
      <c r="H13" s="40">
        <v>5037</v>
      </c>
      <c r="I13" s="40">
        <v>4874</v>
      </c>
      <c r="J13" s="40">
        <v>4780</v>
      </c>
      <c r="K13" s="40">
        <v>4673</v>
      </c>
      <c r="L13" s="40">
        <v>4700</v>
      </c>
      <c r="M13" s="40">
        <v>4767</v>
      </c>
      <c r="N13" s="115">
        <v>4714</v>
      </c>
      <c r="O13" s="40">
        <v>4742</v>
      </c>
      <c r="P13" s="40">
        <v>4667</v>
      </c>
    </row>
    <row r="14" spans="1:16" s="41" customFormat="1" x14ac:dyDescent="0.25">
      <c r="A14" s="39"/>
      <c r="B14" s="17" t="s">
        <v>26</v>
      </c>
      <c r="C14" s="40"/>
      <c r="D14" s="40"/>
      <c r="E14" s="40">
        <v>9155</v>
      </c>
      <c r="F14" s="40">
        <v>8839</v>
      </c>
      <c r="G14" s="40">
        <v>8641</v>
      </c>
      <c r="H14" s="40">
        <v>8456</v>
      </c>
      <c r="I14" s="40">
        <v>8033</v>
      </c>
      <c r="J14" s="40">
        <v>7938</v>
      </c>
      <c r="K14" s="40">
        <v>7921</v>
      </c>
      <c r="L14" s="40">
        <v>7854</v>
      </c>
      <c r="M14" s="40">
        <v>8044</v>
      </c>
      <c r="N14" s="115">
        <v>8167</v>
      </c>
      <c r="O14" s="40">
        <v>8136</v>
      </c>
      <c r="P14" s="40">
        <v>8147</v>
      </c>
    </row>
    <row r="15" spans="1:16" s="41" customFormat="1" x14ac:dyDescent="0.25">
      <c r="A15" s="39"/>
      <c r="B15" s="17" t="s">
        <v>27</v>
      </c>
      <c r="C15" s="40"/>
      <c r="D15" s="40"/>
      <c r="E15" s="40">
        <v>3986</v>
      </c>
      <c r="F15" s="40">
        <v>3856</v>
      </c>
      <c r="G15" s="40">
        <v>3737</v>
      </c>
      <c r="H15" s="40">
        <v>3586</v>
      </c>
      <c r="I15" s="40">
        <v>3319</v>
      </c>
      <c r="J15" s="40">
        <v>3298</v>
      </c>
      <c r="K15" s="40">
        <v>3256</v>
      </c>
      <c r="L15" s="40">
        <v>3269</v>
      </c>
      <c r="M15" s="40">
        <v>3295</v>
      </c>
      <c r="N15" s="115">
        <v>3339</v>
      </c>
      <c r="O15" s="40">
        <v>3322</v>
      </c>
      <c r="P15" s="40">
        <v>3335</v>
      </c>
    </row>
    <row r="16" spans="1:16" s="41" customFormat="1" x14ac:dyDescent="0.25">
      <c r="A16" s="39"/>
      <c r="B16" s="17" t="s">
        <v>28</v>
      </c>
      <c r="C16" s="40"/>
      <c r="D16" s="40"/>
      <c r="E16" s="40">
        <v>4925</v>
      </c>
      <c r="F16" s="40">
        <v>4760</v>
      </c>
      <c r="G16" s="40">
        <v>4660</v>
      </c>
      <c r="H16" s="40">
        <v>4575</v>
      </c>
      <c r="I16" s="40">
        <v>4493</v>
      </c>
      <c r="J16" s="40">
        <v>4380</v>
      </c>
      <c r="K16" s="40">
        <v>4301</v>
      </c>
      <c r="L16" s="40">
        <v>4249</v>
      </c>
      <c r="M16" s="40">
        <v>4469</v>
      </c>
      <c r="N16" s="115">
        <v>4568</v>
      </c>
      <c r="O16" s="40">
        <v>4637</v>
      </c>
      <c r="P16" s="40">
        <v>4681</v>
      </c>
    </row>
    <row r="17" spans="1:16" s="41" customFormat="1" x14ac:dyDescent="0.25">
      <c r="A17" s="39"/>
      <c r="B17" s="17" t="s">
        <v>29</v>
      </c>
      <c r="C17" s="40"/>
      <c r="D17" s="40"/>
      <c r="E17" s="40">
        <v>4386</v>
      </c>
      <c r="F17" s="40">
        <v>4258</v>
      </c>
      <c r="G17" s="40">
        <v>4148</v>
      </c>
      <c r="H17" s="40">
        <v>4056</v>
      </c>
      <c r="I17" s="40">
        <v>4000</v>
      </c>
      <c r="J17" s="40">
        <v>3936</v>
      </c>
      <c r="K17" s="40">
        <v>3837</v>
      </c>
      <c r="L17" s="40">
        <v>3818</v>
      </c>
      <c r="M17" s="40">
        <v>3757</v>
      </c>
      <c r="N17" s="115">
        <v>3693</v>
      </c>
      <c r="O17" s="40">
        <v>3612</v>
      </c>
      <c r="P17" s="40">
        <v>3628</v>
      </c>
    </row>
    <row r="18" spans="1:16" s="41" customFormat="1" x14ac:dyDescent="0.25">
      <c r="A18" s="39"/>
      <c r="B18" s="17" t="s">
        <v>30</v>
      </c>
      <c r="C18" s="40"/>
      <c r="D18" s="40"/>
      <c r="E18" s="40">
        <v>5025</v>
      </c>
      <c r="F18" s="40">
        <v>4879</v>
      </c>
      <c r="G18" s="40">
        <v>4669</v>
      </c>
      <c r="H18" s="40">
        <v>4589</v>
      </c>
      <c r="I18" s="40">
        <v>4490</v>
      </c>
      <c r="J18" s="40">
        <v>4402</v>
      </c>
      <c r="K18" s="40">
        <v>4347</v>
      </c>
      <c r="L18" s="40">
        <v>4270</v>
      </c>
      <c r="M18" s="40">
        <v>4322</v>
      </c>
      <c r="N18" s="115">
        <v>4378</v>
      </c>
      <c r="O18" s="40">
        <v>4323</v>
      </c>
      <c r="P18" s="40">
        <v>4296</v>
      </c>
    </row>
    <row r="19" spans="1:16" s="41" customFormat="1" x14ac:dyDescent="0.25">
      <c r="A19" s="39"/>
      <c r="B19" s="17" t="s">
        <v>31</v>
      </c>
      <c r="C19" s="40"/>
      <c r="D19" s="40"/>
      <c r="E19" s="40">
        <v>16141</v>
      </c>
      <c r="F19" s="40">
        <v>15815</v>
      </c>
      <c r="G19" s="40">
        <v>15499</v>
      </c>
      <c r="H19" s="40">
        <v>15213</v>
      </c>
      <c r="I19" s="40">
        <v>14543</v>
      </c>
      <c r="J19" s="40">
        <v>14433</v>
      </c>
      <c r="K19" s="40">
        <v>14328</v>
      </c>
      <c r="L19" s="40">
        <v>14402</v>
      </c>
      <c r="M19" s="40">
        <v>14598</v>
      </c>
      <c r="N19" s="115">
        <v>14677</v>
      </c>
      <c r="O19" s="40">
        <v>14769</v>
      </c>
      <c r="P19" s="40">
        <v>14778</v>
      </c>
    </row>
    <row r="20" spans="1:16" s="47" customFormat="1" x14ac:dyDescent="0.25">
      <c r="A20" s="43"/>
      <c r="B20" s="55" t="s">
        <v>13</v>
      </c>
      <c r="C20" s="46"/>
      <c r="D20" s="46"/>
      <c r="E20" s="46">
        <v>112354</v>
      </c>
      <c r="F20" s="46">
        <v>109683</v>
      </c>
      <c r="G20" s="46">
        <v>106535</v>
      </c>
      <c r="H20" s="46">
        <v>103835</v>
      </c>
      <c r="I20" s="46">
        <v>99998</v>
      </c>
      <c r="J20" s="46">
        <v>98693</v>
      </c>
      <c r="K20" s="46">
        <v>97554</v>
      </c>
      <c r="L20" s="46">
        <v>96752</v>
      </c>
      <c r="M20" s="46">
        <v>97518</v>
      </c>
      <c r="N20" s="114">
        <v>98263</v>
      </c>
      <c r="O20" s="46">
        <v>98742</v>
      </c>
      <c r="P20" s="46">
        <v>99012</v>
      </c>
    </row>
    <row r="21" spans="1:16" s="41" customFormat="1" x14ac:dyDescent="0.25">
      <c r="A21" s="39"/>
      <c r="B21" s="17" t="s">
        <v>32</v>
      </c>
      <c r="C21" s="40"/>
      <c r="D21" s="40"/>
      <c r="E21" s="40">
        <v>13189</v>
      </c>
      <c r="F21" s="40">
        <v>12870</v>
      </c>
      <c r="G21" s="40">
        <v>12445</v>
      </c>
      <c r="H21" s="40">
        <v>12103</v>
      </c>
      <c r="I21" s="40">
        <v>11458</v>
      </c>
      <c r="J21" s="40">
        <v>11412</v>
      </c>
      <c r="K21" s="40">
        <v>11246</v>
      </c>
      <c r="L21" s="40">
        <v>11119</v>
      </c>
      <c r="M21" s="40">
        <v>11309</v>
      </c>
      <c r="N21" s="115">
        <v>11458</v>
      </c>
      <c r="O21" s="40">
        <v>11455</v>
      </c>
      <c r="P21" s="40">
        <v>11444</v>
      </c>
    </row>
    <row r="22" spans="1:16" s="41" customFormat="1" x14ac:dyDescent="0.25">
      <c r="A22" s="39"/>
      <c r="B22" s="17" t="s">
        <v>33</v>
      </c>
      <c r="C22" s="40"/>
      <c r="D22" s="40"/>
      <c r="E22" s="40">
        <v>6300</v>
      </c>
      <c r="F22" s="40">
        <v>6128</v>
      </c>
      <c r="G22" s="40">
        <v>5960</v>
      </c>
      <c r="H22" s="40">
        <v>5799</v>
      </c>
      <c r="I22" s="40">
        <v>5551</v>
      </c>
      <c r="J22" s="40">
        <v>5511</v>
      </c>
      <c r="K22" s="40">
        <v>5416</v>
      </c>
      <c r="L22" s="40">
        <v>5427</v>
      </c>
      <c r="M22" s="40">
        <v>5434</v>
      </c>
      <c r="N22" s="115">
        <v>5424</v>
      </c>
      <c r="O22" s="40">
        <v>5405</v>
      </c>
      <c r="P22" s="40">
        <v>5403</v>
      </c>
    </row>
    <row r="23" spans="1:16" s="41" customFormat="1" x14ac:dyDescent="0.25">
      <c r="A23" s="39"/>
      <c r="B23" s="17" t="s">
        <v>34</v>
      </c>
      <c r="C23" s="40"/>
      <c r="D23" s="40"/>
      <c r="E23" s="40">
        <v>14595</v>
      </c>
      <c r="F23" s="40">
        <v>14140</v>
      </c>
      <c r="G23" s="40">
        <v>13631</v>
      </c>
      <c r="H23" s="40">
        <v>13154</v>
      </c>
      <c r="I23" s="40">
        <v>12858</v>
      </c>
      <c r="J23" s="40">
        <v>12540</v>
      </c>
      <c r="K23" s="40">
        <v>12351</v>
      </c>
      <c r="L23" s="40">
        <v>12198</v>
      </c>
      <c r="M23" s="40">
        <v>12015</v>
      </c>
      <c r="N23" s="115">
        <v>11946</v>
      </c>
      <c r="O23" s="40">
        <v>11905</v>
      </c>
      <c r="P23" s="40">
        <v>11821</v>
      </c>
    </row>
    <row r="24" spans="1:16" s="41" customFormat="1" x14ac:dyDescent="0.25">
      <c r="A24" s="39"/>
      <c r="B24" s="17" t="s">
        <v>35</v>
      </c>
      <c r="C24" s="40"/>
      <c r="D24" s="40"/>
      <c r="E24" s="40">
        <v>13829</v>
      </c>
      <c r="F24" s="40">
        <v>13601</v>
      </c>
      <c r="G24" s="40">
        <v>13301</v>
      </c>
      <c r="H24" s="40">
        <v>13074</v>
      </c>
      <c r="I24" s="40">
        <v>12724</v>
      </c>
      <c r="J24" s="40">
        <v>12727</v>
      </c>
      <c r="K24" s="40">
        <v>12749</v>
      </c>
      <c r="L24" s="40">
        <v>12702</v>
      </c>
      <c r="M24" s="40">
        <v>13119</v>
      </c>
      <c r="N24" s="115">
        <v>13346</v>
      </c>
      <c r="O24" s="40">
        <v>13548</v>
      </c>
      <c r="P24" s="40">
        <v>13669</v>
      </c>
    </row>
    <row r="25" spans="1:16" s="41" customFormat="1" x14ac:dyDescent="0.25">
      <c r="A25" s="39"/>
      <c r="B25" s="17" t="s">
        <v>36</v>
      </c>
      <c r="C25" s="40"/>
      <c r="D25" s="40"/>
      <c r="E25" s="40">
        <v>7010</v>
      </c>
      <c r="F25" s="40">
        <v>6900</v>
      </c>
      <c r="G25" s="40">
        <v>6759</v>
      </c>
      <c r="H25" s="40">
        <v>6597</v>
      </c>
      <c r="I25" s="40">
        <v>6467</v>
      </c>
      <c r="J25" s="40">
        <v>6411</v>
      </c>
      <c r="K25" s="40">
        <v>6302</v>
      </c>
      <c r="L25" s="40">
        <v>6307</v>
      </c>
      <c r="M25" s="40">
        <v>6337</v>
      </c>
      <c r="N25" s="115">
        <v>6208</v>
      </c>
      <c r="O25" s="40">
        <v>6174</v>
      </c>
      <c r="P25" s="40">
        <v>6112</v>
      </c>
    </row>
    <row r="26" spans="1:16" s="41" customFormat="1" x14ac:dyDescent="0.25">
      <c r="A26" s="39"/>
      <c r="B26" s="17" t="s">
        <v>37</v>
      </c>
      <c r="C26" s="40"/>
      <c r="D26" s="40"/>
      <c r="E26" s="40">
        <v>10878</v>
      </c>
      <c r="F26" s="40">
        <v>10582</v>
      </c>
      <c r="G26" s="40">
        <v>10261</v>
      </c>
      <c r="H26" s="40">
        <v>10037</v>
      </c>
      <c r="I26" s="40">
        <v>9712</v>
      </c>
      <c r="J26" s="40">
        <v>9606</v>
      </c>
      <c r="K26" s="40">
        <v>9415</v>
      </c>
      <c r="L26" s="40">
        <v>9407</v>
      </c>
      <c r="M26" s="40">
        <v>9483</v>
      </c>
      <c r="N26" s="115">
        <v>9658</v>
      </c>
      <c r="O26" s="40">
        <v>9836</v>
      </c>
      <c r="P26" s="40">
        <v>9920</v>
      </c>
    </row>
    <row r="27" spans="1:16" s="41" customFormat="1" x14ac:dyDescent="0.25">
      <c r="A27" s="39"/>
      <c r="B27" s="17" t="s">
        <v>38</v>
      </c>
      <c r="C27" s="40"/>
      <c r="D27" s="40"/>
      <c r="E27" s="40">
        <v>15521</v>
      </c>
      <c r="F27" s="40">
        <v>15072</v>
      </c>
      <c r="G27" s="40">
        <v>14628</v>
      </c>
      <c r="H27" s="40">
        <v>14138</v>
      </c>
      <c r="I27" s="40">
        <v>13415</v>
      </c>
      <c r="J27" s="40">
        <v>13019</v>
      </c>
      <c r="K27" s="40">
        <v>12761</v>
      </c>
      <c r="L27" s="40">
        <v>12656</v>
      </c>
      <c r="M27" s="40">
        <v>12630</v>
      </c>
      <c r="N27" s="115">
        <v>12852</v>
      </c>
      <c r="O27" s="40">
        <v>13002</v>
      </c>
      <c r="P27" s="40">
        <v>13209</v>
      </c>
    </row>
    <row r="28" spans="1:16" s="47" customFormat="1" x14ac:dyDescent="0.25">
      <c r="A28" s="43"/>
      <c r="B28" s="17" t="s">
        <v>39</v>
      </c>
      <c r="C28" s="44"/>
      <c r="D28" s="45"/>
      <c r="E28" s="40">
        <v>5622</v>
      </c>
      <c r="F28" s="40">
        <v>5408</v>
      </c>
      <c r="G28" s="40">
        <v>5312</v>
      </c>
      <c r="H28" s="40">
        <v>5186</v>
      </c>
      <c r="I28" s="40">
        <v>5170</v>
      </c>
      <c r="J28" s="40">
        <v>5062</v>
      </c>
      <c r="K28" s="40">
        <v>5014</v>
      </c>
      <c r="L28" s="40">
        <v>4918</v>
      </c>
      <c r="M28" s="40">
        <v>4941</v>
      </c>
      <c r="N28" s="115">
        <v>4978</v>
      </c>
      <c r="O28" s="40">
        <v>4980</v>
      </c>
      <c r="P28" s="40">
        <v>4939</v>
      </c>
    </row>
    <row r="29" spans="1:16" s="41" customFormat="1" x14ac:dyDescent="0.25">
      <c r="A29" s="39"/>
      <c r="B29" s="17" t="s">
        <v>40</v>
      </c>
      <c r="C29" s="40"/>
      <c r="D29" s="40"/>
      <c r="E29" s="40">
        <v>20392</v>
      </c>
      <c r="F29" s="40">
        <v>20073</v>
      </c>
      <c r="G29" s="40">
        <v>19502</v>
      </c>
      <c r="H29" s="40">
        <v>19165</v>
      </c>
      <c r="I29" s="40">
        <v>18217</v>
      </c>
      <c r="J29" s="40">
        <v>18058</v>
      </c>
      <c r="K29" s="40">
        <v>17993</v>
      </c>
      <c r="L29" s="40">
        <v>17770</v>
      </c>
      <c r="M29" s="40">
        <v>17971</v>
      </c>
      <c r="N29" s="115">
        <v>18113</v>
      </c>
      <c r="O29" s="40">
        <v>18161</v>
      </c>
      <c r="P29" s="40">
        <v>18112</v>
      </c>
    </row>
    <row r="30" spans="1:16" s="47" customFormat="1" x14ac:dyDescent="0.25">
      <c r="A30" s="43"/>
      <c r="B30" s="17" t="s">
        <v>41</v>
      </c>
      <c r="C30" s="46"/>
      <c r="D30" s="45"/>
      <c r="E30" s="40">
        <v>5018</v>
      </c>
      <c r="F30" s="40">
        <v>4909</v>
      </c>
      <c r="G30" s="40">
        <v>4736</v>
      </c>
      <c r="H30" s="40">
        <v>4582</v>
      </c>
      <c r="I30" s="40">
        <v>4426</v>
      </c>
      <c r="J30" s="40">
        <v>4347</v>
      </c>
      <c r="K30" s="40">
        <v>4307</v>
      </c>
      <c r="L30" s="40">
        <v>4248</v>
      </c>
      <c r="M30" s="40">
        <v>4279</v>
      </c>
      <c r="N30" s="115">
        <v>4280</v>
      </c>
      <c r="O30" s="40">
        <v>4276</v>
      </c>
      <c r="P30" s="40">
        <v>4383</v>
      </c>
    </row>
    <row r="31" spans="1:16" s="47" customFormat="1" x14ac:dyDescent="0.25">
      <c r="A31" s="43"/>
      <c r="B31" s="56" t="s">
        <v>14</v>
      </c>
      <c r="C31" s="46"/>
      <c r="D31" s="45"/>
      <c r="E31" s="46">
        <v>75862</v>
      </c>
      <c r="F31" s="46">
        <v>73805</v>
      </c>
      <c r="G31" s="46">
        <v>71647</v>
      </c>
      <c r="H31" s="46">
        <v>69628</v>
      </c>
      <c r="I31" s="46">
        <v>65898</v>
      </c>
      <c r="J31" s="46">
        <v>64684</v>
      </c>
      <c r="K31" s="46">
        <v>63804</v>
      </c>
      <c r="L31" s="46">
        <v>63270</v>
      </c>
      <c r="M31" s="46">
        <v>63855</v>
      </c>
      <c r="N31" s="114">
        <v>63287</v>
      </c>
      <c r="O31" s="46">
        <v>63442</v>
      </c>
      <c r="P31" s="46">
        <v>63782</v>
      </c>
    </row>
    <row r="32" spans="1:16" x14ac:dyDescent="0.25">
      <c r="B32" s="17" t="s">
        <v>42</v>
      </c>
      <c r="C32" s="9"/>
      <c r="D32" s="9"/>
      <c r="E32" s="40">
        <v>10074</v>
      </c>
      <c r="F32" s="40">
        <v>9712</v>
      </c>
      <c r="G32" s="40">
        <v>9487</v>
      </c>
      <c r="H32" s="40">
        <v>9153</v>
      </c>
      <c r="I32" s="40">
        <v>8766</v>
      </c>
      <c r="J32" s="40">
        <v>8548</v>
      </c>
      <c r="K32" s="40">
        <v>8358</v>
      </c>
      <c r="L32" s="40">
        <v>8225</v>
      </c>
      <c r="M32" s="40">
        <v>8111</v>
      </c>
      <c r="N32" s="115">
        <v>8255</v>
      </c>
      <c r="O32" s="40">
        <v>8302</v>
      </c>
      <c r="P32" s="40">
        <v>8300</v>
      </c>
    </row>
    <row r="33" spans="1:16" s="1" customFormat="1" x14ac:dyDescent="0.25">
      <c r="B33" s="17" t="s">
        <v>43</v>
      </c>
      <c r="C33" s="15"/>
      <c r="D33" s="15"/>
      <c r="E33" s="40">
        <v>3703</v>
      </c>
      <c r="F33" s="40">
        <v>3581</v>
      </c>
      <c r="G33" s="40">
        <v>3480</v>
      </c>
      <c r="H33" s="40">
        <v>3372</v>
      </c>
      <c r="I33" s="40">
        <v>3328</v>
      </c>
      <c r="J33" s="40">
        <v>3282</v>
      </c>
      <c r="K33" s="40">
        <v>3211</v>
      </c>
      <c r="L33" s="40">
        <v>3152</v>
      </c>
      <c r="M33" s="40">
        <v>3195</v>
      </c>
      <c r="N33" s="115">
        <v>3190</v>
      </c>
      <c r="O33" s="40">
        <v>3170</v>
      </c>
      <c r="P33" s="40">
        <v>3197</v>
      </c>
    </row>
    <row r="34" spans="1:16" x14ac:dyDescent="0.25">
      <c r="B34" s="17" t="s">
        <v>44</v>
      </c>
      <c r="C34" s="16"/>
      <c r="D34" s="16"/>
      <c r="E34" s="40">
        <v>4078</v>
      </c>
      <c r="F34" s="40">
        <v>3956</v>
      </c>
      <c r="G34" s="40">
        <v>3844</v>
      </c>
      <c r="H34" s="40">
        <v>3735</v>
      </c>
      <c r="I34" s="40">
        <v>3494</v>
      </c>
      <c r="J34" s="40">
        <v>3468</v>
      </c>
      <c r="K34" s="40">
        <v>3381</v>
      </c>
      <c r="L34" s="40">
        <v>3337</v>
      </c>
      <c r="M34" s="40">
        <v>3371</v>
      </c>
      <c r="N34" s="115">
        <v>3354</v>
      </c>
      <c r="O34" s="40">
        <v>3296</v>
      </c>
      <c r="P34" s="40">
        <v>3273</v>
      </c>
    </row>
    <row r="35" spans="1:16" x14ac:dyDescent="0.25">
      <c r="B35" s="17" t="s">
        <v>45</v>
      </c>
      <c r="C35" s="18"/>
      <c r="D35" s="18"/>
      <c r="E35" s="40">
        <v>3025</v>
      </c>
      <c r="F35" s="40">
        <v>2943</v>
      </c>
      <c r="G35" s="40">
        <v>2859</v>
      </c>
      <c r="H35" s="40">
        <v>2759</v>
      </c>
      <c r="I35" s="40">
        <v>2717</v>
      </c>
      <c r="J35" s="40">
        <v>2645</v>
      </c>
      <c r="K35" s="40">
        <v>2659</v>
      </c>
      <c r="L35" s="40">
        <v>2637</v>
      </c>
      <c r="M35" s="40">
        <v>2694</v>
      </c>
      <c r="N35" s="115">
        <v>2665</v>
      </c>
      <c r="O35" s="40">
        <v>2615</v>
      </c>
      <c r="P35" s="40">
        <v>2625</v>
      </c>
    </row>
    <row r="36" spans="1:16" x14ac:dyDescent="0.25">
      <c r="B36" s="17" t="s">
        <v>46</v>
      </c>
      <c r="E36" s="40">
        <v>7823</v>
      </c>
      <c r="F36" s="40">
        <v>7637</v>
      </c>
      <c r="G36" s="40">
        <v>7387</v>
      </c>
      <c r="H36" s="40">
        <v>7159</v>
      </c>
      <c r="I36" s="40">
        <v>6832</v>
      </c>
      <c r="J36" s="40">
        <v>6721</v>
      </c>
      <c r="K36" s="40">
        <v>6631</v>
      </c>
      <c r="L36" s="40">
        <v>6617</v>
      </c>
      <c r="M36" s="40">
        <v>6683</v>
      </c>
      <c r="N36" s="115">
        <v>6685</v>
      </c>
      <c r="O36" s="40">
        <v>6585</v>
      </c>
      <c r="P36" s="40">
        <v>6525</v>
      </c>
    </row>
    <row r="37" spans="1:16" x14ac:dyDescent="0.25">
      <c r="B37" s="17" t="s">
        <v>47</v>
      </c>
      <c r="C37" s="8"/>
      <c r="D37" s="8"/>
      <c r="E37" s="40">
        <v>16191</v>
      </c>
      <c r="F37" s="40">
        <v>15841</v>
      </c>
      <c r="G37" s="40">
        <v>15342</v>
      </c>
      <c r="H37" s="40">
        <v>14952</v>
      </c>
      <c r="I37" s="40">
        <v>14285</v>
      </c>
      <c r="J37" s="40">
        <v>13975</v>
      </c>
      <c r="K37" s="40">
        <v>13868</v>
      </c>
      <c r="L37" s="40">
        <v>13807</v>
      </c>
      <c r="M37" s="40">
        <v>14043</v>
      </c>
      <c r="N37" s="115">
        <v>14203</v>
      </c>
      <c r="O37" s="40">
        <v>14357</v>
      </c>
      <c r="P37" s="40">
        <v>14325</v>
      </c>
    </row>
    <row r="38" spans="1:16" x14ac:dyDescent="0.25">
      <c r="B38" s="17" t="s">
        <v>48</v>
      </c>
      <c r="E38" s="40">
        <v>8269</v>
      </c>
      <c r="F38" s="40">
        <v>8093</v>
      </c>
      <c r="G38" s="40">
        <v>7933</v>
      </c>
      <c r="H38" s="40">
        <v>7731</v>
      </c>
      <c r="I38" s="40">
        <v>7426</v>
      </c>
      <c r="J38" s="40">
        <v>7237</v>
      </c>
      <c r="K38" s="40">
        <v>7103</v>
      </c>
      <c r="L38" s="40">
        <v>7063</v>
      </c>
      <c r="M38" s="40">
        <v>7084</v>
      </c>
      <c r="N38" s="115">
        <v>7157</v>
      </c>
      <c r="O38" s="40">
        <v>7193</v>
      </c>
      <c r="P38" s="40">
        <v>7167</v>
      </c>
    </row>
    <row r="39" spans="1:16" x14ac:dyDescent="0.25">
      <c r="B39" s="17" t="s">
        <v>49</v>
      </c>
      <c r="E39" s="40">
        <v>5259</v>
      </c>
      <c r="F39" s="40">
        <v>5120</v>
      </c>
      <c r="G39" s="40">
        <v>4995</v>
      </c>
      <c r="H39" s="40">
        <v>4878</v>
      </c>
      <c r="I39" s="40">
        <v>4596</v>
      </c>
      <c r="J39" s="40">
        <v>4445</v>
      </c>
      <c r="K39" s="40">
        <v>4400</v>
      </c>
      <c r="L39" s="40">
        <v>4329</v>
      </c>
      <c r="M39" s="40">
        <v>4531</v>
      </c>
      <c r="N39" s="115">
        <v>4331</v>
      </c>
      <c r="O39" s="40">
        <v>4316</v>
      </c>
      <c r="P39" s="40">
        <v>4380</v>
      </c>
    </row>
    <row r="40" spans="1:16" x14ac:dyDescent="0.25">
      <c r="B40" s="17" t="s">
        <v>50</v>
      </c>
      <c r="E40" s="40">
        <v>11950</v>
      </c>
      <c r="F40" s="40">
        <v>11529</v>
      </c>
      <c r="G40" s="40">
        <v>11163</v>
      </c>
      <c r="H40" s="40">
        <v>10875</v>
      </c>
      <c r="I40" s="40">
        <v>9535</v>
      </c>
      <c r="J40" s="40">
        <v>9513</v>
      </c>
      <c r="K40" s="40">
        <v>9397</v>
      </c>
      <c r="L40" s="40">
        <v>9332</v>
      </c>
      <c r="M40" s="40">
        <v>9382</v>
      </c>
      <c r="N40" s="116" t="s">
        <v>115</v>
      </c>
      <c r="O40" s="40">
        <v>8932</v>
      </c>
      <c r="P40" s="40">
        <v>9335</v>
      </c>
    </row>
    <row r="41" spans="1:16" x14ac:dyDescent="0.25">
      <c r="B41" s="17" t="s">
        <v>51</v>
      </c>
      <c r="E41" s="40">
        <v>5490</v>
      </c>
      <c r="F41" s="40">
        <v>5393</v>
      </c>
      <c r="G41" s="40">
        <v>5157</v>
      </c>
      <c r="H41" s="40">
        <v>5014</v>
      </c>
      <c r="I41" s="40">
        <v>4919</v>
      </c>
      <c r="J41" s="40">
        <v>4850</v>
      </c>
      <c r="K41" s="40">
        <v>4796</v>
      </c>
      <c r="L41" s="40">
        <v>4771</v>
      </c>
      <c r="M41" s="40">
        <v>4761</v>
      </c>
      <c r="N41" s="115">
        <v>4739</v>
      </c>
      <c r="O41" s="40">
        <v>4676</v>
      </c>
      <c r="P41" s="40">
        <v>4655</v>
      </c>
    </row>
    <row r="42" spans="1:16" s="38" customFormat="1" x14ac:dyDescent="0.25">
      <c r="A42" s="37"/>
      <c r="B42" s="56" t="s">
        <v>15</v>
      </c>
      <c r="C42" s="49"/>
      <c r="D42" s="49"/>
      <c r="E42" s="46">
        <v>84195</v>
      </c>
      <c r="F42" s="46">
        <v>81771</v>
      </c>
      <c r="G42" s="46">
        <v>79297</v>
      </c>
      <c r="H42" s="46">
        <v>77182</v>
      </c>
      <c r="I42" s="46">
        <v>74918</v>
      </c>
      <c r="J42" s="46">
        <v>73560</v>
      </c>
      <c r="K42" s="46">
        <v>72432</v>
      </c>
      <c r="L42" s="46">
        <v>71548</v>
      </c>
      <c r="M42" s="46">
        <v>72504</v>
      </c>
      <c r="N42" s="114">
        <v>72675</v>
      </c>
      <c r="O42" s="46">
        <v>72539</v>
      </c>
      <c r="P42" s="46">
        <v>72440</v>
      </c>
    </row>
    <row r="43" spans="1:16" x14ac:dyDescent="0.25">
      <c r="B43" s="17" t="s">
        <v>52</v>
      </c>
      <c r="E43" s="40">
        <v>2456</v>
      </c>
      <c r="F43" s="40">
        <v>2406</v>
      </c>
      <c r="G43" s="40">
        <v>2299</v>
      </c>
      <c r="H43" s="40">
        <v>2192</v>
      </c>
      <c r="I43" s="40">
        <v>2153</v>
      </c>
      <c r="J43" s="40">
        <v>2084</v>
      </c>
      <c r="K43" s="40">
        <v>2066</v>
      </c>
      <c r="L43" s="40">
        <v>2020</v>
      </c>
      <c r="M43" s="40">
        <v>2049</v>
      </c>
      <c r="N43" s="115">
        <v>1992</v>
      </c>
      <c r="O43" s="40">
        <v>1943</v>
      </c>
      <c r="P43" s="40">
        <v>1854</v>
      </c>
    </row>
    <row r="44" spans="1:16" x14ac:dyDescent="0.25">
      <c r="B44" s="17" t="s">
        <v>53</v>
      </c>
      <c r="E44" s="40">
        <v>11840</v>
      </c>
      <c r="F44" s="40">
        <v>11441</v>
      </c>
      <c r="G44" s="40">
        <v>11043</v>
      </c>
      <c r="H44" s="40">
        <v>10758</v>
      </c>
      <c r="I44" s="40">
        <v>10482</v>
      </c>
      <c r="J44" s="40">
        <v>10278</v>
      </c>
      <c r="K44" s="40">
        <v>10170</v>
      </c>
      <c r="L44" s="40">
        <v>10067</v>
      </c>
      <c r="M44" s="40">
        <v>10077</v>
      </c>
      <c r="N44" s="115">
        <v>10250</v>
      </c>
      <c r="O44" s="40">
        <v>10166</v>
      </c>
      <c r="P44" s="40">
        <v>10179</v>
      </c>
    </row>
    <row r="45" spans="1:16" x14ac:dyDescent="0.25">
      <c r="B45" s="17" t="s">
        <v>54</v>
      </c>
      <c r="E45" s="40">
        <v>5369</v>
      </c>
      <c r="F45" s="40">
        <v>5233</v>
      </c>
      <c r="G45" s="40">
        <v>5070</v>
      </c>
      <c r="H45" s="40">
        <v>4934</v>
      </c>
      <c r="I45" s="40">
        <v>4816</v>
      </c>
      <c r="J45" s="40">
        <v>4668</v>
      </c>
      <c r="K45" s="40">
        <v>4602</v>
      </c>
      <c r="L45" s="40">
        <v>4545</v>
      </c>
      <c r="M45" s="40">
        <v>4656</v>
      </c>
      <c r="N45" s="115">
        <v>4575</v>
      </c>
      <c r="O45" s="40">
        <v>4536</v>
      </c>
      <c r="P45" s="40">
        <v>4552</v>
      </c>
    </row>
    <row r="46" spans="1:16" x14ac:dyDescent="0.25">
      <c r="B46" s="17" t="s">
        <v>55</v>
      </c>
      <c r="E46" s="40">
        <v>2302</v>
      </c>
      <c r="F46" s="40">
        <v>2234</v>
      </c>
      <c r="G46" s="40">
        <v>2183</v>
      </c>
      <c r="H46" s="40">
        <v>2106</v>
      </c>
      <c r="I46" s="40">
        <v>2026</v>
      </c>
      <c r="J46" s="40">
        <v>1988</v>
      </c>
      <c r="K46" s="40">
        <v>1939</v>
      </c>
      <c r="L46" s="40">
        <v>1908</v>
      </c>
      <c r="M46" s="40">
        <v>1957</v>
      </c>
      <c r="N46" s="115">
        <v>1908</v>
      </c>
      <c r="O46" s="40">
        <v>1915</v>
      </c>
      <c r="P46" s="40">
        <v>1944</v>
      </c>
    </row>
    <row r="47" spans="1:16" x14ac:dyDescent="0.25">
      <c r="B47" s="17" t="s">
        <v>56</v>
      </c>
      <c r="E47" s="40">
        <v>7097</v>
      </c>
      <c r="F47" s="40">
        <v>6900</v>
      </c>
      <c r="G47" s="40">
        <v>6698</v>
      </c>
      <c r="H47" s="40">
        <v>6462</v>
      </c>
      <c r="I47" s="40">
        <v>6098</v>
      </c>
      <c r="J47" s="40">
        <v>6021</v>
      </c>
      <c r="K47" s="40">
        <v>5912</v>
      </c>
      <c r="L47" s="40">
        <v>5897</v>
      </c>
      <c r="M47" s="40">
        <v>6103</v>
      </c>
      <c r="N47" s="115">
        <v>6095</v>
      </c>
      <c r="O47" s="40">
        <v>6155</v>
      </c>
      <c r="P47" s="40">
        <v>6215</v>
      </c>
    </row>
    <row r="48" spans="1:16" x14ac:dyDescent="0.25">
      <c r="B48" s="17" t="s">
        <v>57</v>
      </c>
      <c r="E48" s="40">
        <v>17562</v>
      </c>
      <c r="F48" s="40">
        <v>17095</v>
      </c>
      <c r="G48" s="40">
        <v>16692</v>
      </c>
      <c r="H48" s="40">
        <v>16356</v>
      </c>
      <c r="I48" s="40">
        <v>16040</v>
      </c>
      <c r="J48" s="40">
        <v>15903</v>
      </c>
      <c r="K48" s="40">
        <v>15746</v>
      </c>
      <c r="L48" s="40">
        <v>15627</v>
      </c>
      <c r="M48" s="40">
        <v>16028</v>
      </c>
      <c r="N48" s="115">
        <v>16185</v>
      </c>
      <c r="O48" s="40">
        <v>16386</v>
      </c>
      <c r="P48" s="40">
        <v>16407</v>
      </c>
    </row>
    <row r="49" spans="2:16" x14ac:dyDescent="0.25">
      <c r="B49" s="17" t="s">
        <v>58</v>
      </c>
      <c r="E49" s="40">
        <v>4958</v>
      </c>
      <c r="F49" s="40">
        <v>4780</v>
      </c>
      <c r="G49" s="40">
        <v>4640</v>
      </c>
      <c r="H49" s="40">
        <v>4511</v>
      </c>
      <c r="I49" s="40">
        <v>4404</v>
      </c>
      <c r="J49" s="40">
        <v>4254</v>
      </c>
      <c r="K49" s="40">
        <v>4227</v>
      </c>
      <c r="L49" s="40">
        <v>4176</v>
      </c>
      <c r="M49" s="40">
        <v>4236</v>
      </c>
      <c r="N49" s="115">
        <v>4255</v>
      </c>
      <c r="O49" s="40">
        <v>4222</v>
      </c>
      <c r="P49" s="40">
        <v>4199</v>
      </c>
    </row>
    <row r="50" spans="2:16" x14ac:dyDescent="0.25">
      <c r="B50" s="17" t="s">
        <v>59</v>
      </c>
      <c r="C50" s="2"/>
      <c r="D50" s="2"/>
      <c r="E50" s="40">
        <v>6093</v>
      </c>
      <c r="F50" s="40">
        <v>5975</v>
      </c>
      <c r="G50" s="40">
        <v>5754</v>
      </c>
      <c r="H50" s="40">
        <v>5624</v>
      </c>
      <c r="I50" s="40">
        <v>5336</v>
      </c>
      <c r="J50" s="40">
        <v>5231</v>
      </c>
      <c r="K50" s="40">
        <v>5126</v>
      </c>
      <c r="L50" s="40">
        <v>5084</v>
      </c>
      <c r="M50" s="40">
        <v>5040</v>
      </c>
      <c r="N50" s="115">
        <v>5080</v>
      </c>
      <c r="O50" s="40">
        <v>5038</v>
      </c>
      <c r="P50" s="40">
        <v>4992</v>
      </c>
    </row>
    <row r="51" spans="2:16" x14ac:dyDescent="0.25">
      <c r="B51" s="17" t="s">
        <v>60</v>
      </c>
      <c r="E51" s="40">
        <v>2556</v>
      </c>
      <c r="F51" s="40">
        <v>2494</v>
      </c>
      <c r="G51" s="40">
        <v>2430</v>
      </c>
      <c r="H51" s="40">
        <v>2360</v>
      </c>
      <c r="I51" s="40">
        <v>2277</v>
      </c>
      <c r="J51" s="40">
        <v>2222</v>
      </c>
      <c r="K51" s="40">
        <v>2180</v>
      </c>
      <c r="L51" s="40">
        <v>2114</v>
      </c>
      <c r="M51" s="40">
        <v>2091</v>
      </c>
      <c r="N51" s="115">
        <v>2090</v>
      </c>
      <c r="O51" s="40">
        <v>2065</v>
      </c>
      <c r="P51" s="40">
        <v>2039</v>
      </c>
    </row>
    <row r="52" spans="2:16" x14ac:dyDescent="0.25">
      <c r="B52" s="17" t="s">
        <v>61</v>
      </c>
      <c r="E52" s="40">
        <v>1723</v>
      </c>
      <c r="F52" s="40">
        <v>1678</v>
      </c>
      <c r="G52" s="40">
        <v>1621</v>
      </c>
      <c r="H52" s="40">
        <v>1569</v>
      </c>
      <c r="I52" s="40">
        <v>1540</v>
      </c>
      <c r="J52" s="40">
        <v>1484</v>
      </c>
      <c r="K52" s="40">
        <v>1460</v>
      </c>
      <c r="L52" s="40">
        <v>1435</v>
      </c>
      <c r="M52" s="40">
        <v>1440</v>
      </c>
      <c r="N52" s="115">
        <v>1434</v>
      </c>
      <c r="O52" s="40">
        <v>1393</v>
      </c>
      <c r="P52" s="40">
        <v>1374</v>
      </c>
    </row>
    <row r="53" spans="2:16" x14ac:dyDescent="0.25">
      <c r="B53" s="17" t="s">
        <v>62</v>
      </c>
      <c r="E53" s="40">
        <v>6837</v>
      </c>
      <c r="F53" s="40">
        <v>6548</v>
      </c>
      <c r="G53" s="40">
        <v>6339</v>
      </c>
      <c r="H53" s="40">
        <v>6148</v>
      </c>
      <c r="I53" s="40">
        <v>6026</v>
      </c>
      <c r="J53" s="40">
        <v>5891</v>
      </c>
      <c r="K53" s="40">
        <v>5747</v>
      </c>
      <c r="L53" s="40">
        <v>5567</v>
      </c>
      <c r="M53" s="40">
        <v>5614</v>
      </c>
      <c r="N53" s="115">
        <v>5524</v>
      </c>
      <c r="O53" s="40">
        <v>5566</v>
      </c>
      <c r="P53" s="40">
        <v>5520</v>
      </c>
    </row>
    <row r="54" spans="2:16" x14ac:dyDescent="0.25">
      <c r="B54" s="17" t="s">
        <v>63</v>
      </c>
      <c r="E54" s="40">
        <v>11282</v>
      </c>
      <c r="F54" s="40">
        <v>10993</v>
      </c>
      <c r="G54" s="40">
        <v>10666</v>
      </c>
      <c r="H54" s="40">
        <v>10398</v>
      </c>
      <c r="I54" s="40">
        <v>10104</v>
      </c>
      <c r="J54" s="40">
        <v>10003</v>
      </c>
      <c r="K54" s="40">
        <v>9842</v>
      </c>
      <c r="L54" s="40">
        <v>9778</v>
      </c>
      <c r="M54" s="40">
        <v>9922</v>
      </c>
      <c r="N54" s="115">
        <v>10032</v>
      </c>
      <c r="O54" s="40">
        <v>9940</v>
      </c>
      <c r="P54" s="40">
        <v>9921</v>
      </c>
    </row>
    <row r="55" spans="2:16" x14ac:dyDescent="0.25">
      <c r="B55" s="17" t="s">
        <v>64</v>
      </c>
      <c r="E55" s="40">
        <v>4120</v>
      </c>
      <c r="F55" s="40">
        <v>3994</v>
      </c>
      <c r="G55" s="40">
        <v>3862</v>
      </c>
      <c r="H55" s="40">
        <v>3764</v>
      </c>
      <c r="I55" s="40">
        <v>3616</v>
      </c>
      <c r="J55" s="40">
        <v>3533</v>
      </c>
      <c r="K55" s="40">
        <v>3415</v>
      </c>
      <c r="L55" s="40">
        <v>3330</v>
      </c>
      <c r="M55" s="40">
        <v>3291</v>
      </c>
      <c r="N55" s="115">
        <v>3255</v>
      </c>
      <c r="O55" s="40">
        <v>3214</v>
      </c>
      <c r="P55" s="40">
        <v>3244</v>
      </c>
    </row>
    <row r="56" spans="2:16" ht="6.75" customHeight="1" x14ac:dyDescent="0.25">
      <c r="B56" s="17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s="1" customFormat="1" x14ac:dyDescent="0.25">
      <c r="B57" s="5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x14ac:dyDescent="0.25">
      <c r="B58" s="17" t="s">
        <v>19</v>
      </c>
      <c r="C58" s="18"/>
      <c r="D58" s="18"/>
      <c r="E58" s="18"/>
      <c r="F58" s="18"/>
      <c r="G58" s="18"/>
      <c r="H58" s="18"/>
      <c r="I58" s="18"/>
      <c r="J58" s="19"/>
    </row>
    <row r="59" spans="2:16" x14ac:dyDescent="0.25">
      <c r="B59" s="21" t="s">
        <v>20</v>
      </c>
    </row>
    <row r="60" spans="2:16" x14ac:dyDescent="0.25">
      <c r="B60" s="2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7"/>
  <sheetViews>
    <sheetView showGridLines="0" zoomScaleNormal="100" workbookViewId="0">
      <pane xSplit="4" ySplit="8" topLeftCell="E9" activePane="bottomRight" state="frozen"/>
      <selection activeCell="E5" sqref="E5"/>
      <selection pane="topRight" activeCell="E5" sqref="E5"/>
      <selection pane="bottomLeft" activeCell="E5" sqref="E5"/>
      <selection pane="bottomRight" activeCell="R39" sqref="R39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102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tr">
        <f>Deckblatt!C6</f>
        <v>Stand: 31.12.2018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1" customFormat="1" x14ac:dyDescent="0.25">
      <c r="A10" s="39"/>
      <c r="B10" s="59" t="s">
        <v>0</v>
      </c>
      <c r="C10" s="40"/>
      <c r="D10" s="40"/>
      <c r="E10" s="40">
        <v>125098</v>
      </c>
      <c r="F10" s="40">
        <v>125577</v>
      </c>
      <c r="G10" s="40">
        <v>126472</v>
      </c>
      <c r="H10" s="40">
        <v>127146</v>
      </c>
      <c r="I10" s="40">
        <v>126339</v>
      </c>
      <c r="J10" s="40">
        <v>127233</v>
      </c>
      <c r="K10" s="40">
        <v>128064</v>
      </c>
      <c r="L10" s="40">
        <v>129063</v>
      </c>
      <c r="M10" s="40">
        <v>129772</v>
      </c>
      <c r="N10" s="40">
        <v>130422</v>
      </c>
      <c r="O10" s="40">
        <v>131485</v>
      </c>
      <c r="P10" s="40">
        <v>132383</v>
      </c>
    </row>
    <row r="11" spans="1:16" s="41" customFormat="1" x14ac:dyDescent="0.25">
      <c r="A11" s="39"/>
      <c r="B11" s="59" t="s">
        <v>1</v>
      </c>
      <c r="C11" s="40"/>
      <c r="D11" s="40"/>
      <c r="E11" s="40">
        <v>38785</v>
      </c>
      <c r="F11" s="40">
        <v>39209</v>
      </c>
      <c r="G11" s="40">
        <v>39560</v>
      </c>
      <c r="H11" s="40">
        <v>40018</v>
      </c>
      <c r="I11" s="40">
        <v>40465</v>
      </c>
      <c r="J11" s="40">
        <v>41114</v>
      </c>
      <c r="K11" s="40">
        <v>41740</v>
      </c>
      <c r="L11" s="40">
        <v>42357</v>
      </c>
      <c r="M11" s="40">
        <v>42975</v>
      </c>
      <c r="N11" s="40">
        <v>43662</v>
      </c>
      <c r="O11" s="40">
        <v>44269</v>
      </c>
      <c r="P11" s="40">
        <v>44856</v>
      </c>
    </row>
    <row r="12" spans="1:16" s="41" customFormat="1" x14ac:dyDescent="0.25">
      <c r="A12" s="39"/>
      <c r="B12" s="59" t="s">
        <v>2</v>
      </c>
      <c r="C12" s="40"/>
      <c r="D12" s="40"/>
      <c r="E12" s="40">
        <v>189765</v>
      </c>
      <c r="F12" s="40">
        <v>190724</v>
      </c>
      <c r="G12" s="40">
        <v>191794</v>
      </c>
      <c r="H12" s="40">
        <v>192727</v>
      </c>
      <c r="I12" s="40">
        <v>188732</v>
      </c>
      <c r="J12" s="40">
        <v>189984</v>
      </c>
      <c r="K12" s="40">
        <v>191204</v>
      </c>
      <c r="L12" s="40">
        <v>193295</v>
      </c>
      <c r="M12" s="40">
        <v>194759</v>
      </c>
      <c r="N12" s="40">
        <v>196039</v>
      </c>
      <c r="O12" s="40">
        <v>197733</v>
      </c>
      <c r="P12" s="40">
        <v>199672</v>
      </c>
    </row>
    <row r="13" spans="1:16" s="41" customFormat="1" x14ac:dyDescent="0.25">
      <c r="A13" s="39"/>
      <c r="B13" s="59" t="s">
        <v>3</v>
      </c>
      <c r="C13" s="40"/>
      <c r="D13" s="40"/>
      <c r="E13" s="40">
        <v>162509</v>
      </c>
      <c r="F13" s="40">
        <v>162767</v>
      </c>
      <c r="G13" s="40">
        <v>163114</v>
      </c>
      <c r="H13" s="40">
        <v>163633</v>
      </c>
      <c r="I13" s="40">
        <v>163235</v>
      </c>
      <c r="J13" s="40">
        <v>163901</v>
      </c>
      <c r="K13" s="40">
        <v>164553</v>
      </c>
      <c r="L13" s="40">
        <v>165772</v>
      </c>
      <c r="M13" s="40">
        <v>166809</v>
      </c>
      <c r="N13" s="40">
        <v>168092</v>
      </c>
      <c r="O13" s="40">
        <v>169562</v>
      </c>
      <c r="P13" s="40">
        <v>170876</v>
      </c>
    </row>
    <row r="14" spans="1:16" s="41" customFormat="1" x14ac:dyDescent="0.25">
      <c r="A14" s="39"/>
      <c r="B14" s="59" t="s">
        <v>4</v>
      </c>
      <c r="C14" s="40"/>
      <c r="D14" s="40"/>
      <c r="E14" s="40">
        <v>199077</v>
      </c>
      <c r="F14" s="40">
        <v>199675</v>
      </c>
      <c r="G14" s="40">
        <v>200008</v>
      </c>
      <c r="H14" s="40">
        <v>200765</v>
      </c>
      <c r="I14" s="40">
        <v>197560</v>
      </c>
      <c r="J14" s="40">
        <v>198566</v>
      </c>
      <c r="K14" s="40">
        <v>199635</v>
      </c>
      <c r="L14" s="40">
        <v>201182</v>
      </c>
      <c r="M14" s="40">
        <v>202672</v>
      </c>
      <c r="N14" s="40">
        <v>203539</v>
      </c>
      <c r="O14" s="40">
        <v>204726</v>
      </c>
      <c r="P14" s="40">
        <v>206301</v>
      </c>
    </row>
    <row r="15" spans="1:16" s="41" customFormat="1" x14ac:dyDescent="0.25">
      <c r="A15" s="39"/>
      <c r="B15" s="59" t="s">
        <v>5</v>
      </c>
      <c r="C15" s="40"/>
      <c r="D15" s="40"/>
      <c r="E15" s="40">
        <v>86381</v>
      </c>
      <c r="F15" s="40">
        <v>86155</v>
      </c>
      <c r="G15" s="40">
        <v>86272</v>
      </c>
      <c r="H15" s="40">
        <v>86458</v>
      </c>
      <c r="I15" s="40">
        <v>87221</v>
      </c>
      <c r="J15" s="40">
        <v>87817</v>
      </c>
      <c r="K15" s="40">
        <v>88203</v>
      </c>
      <c r="L15" s="40">
        <v>88863</v>
      </c>
      <c r="M15" s="40">
        <v>89566</v>
      </c>
      <c r="N15" s="40">
        <v>90141</v>
      </c>
      <c r="O15" s="40">
        <v>90508</v>
      </c>
      <c r="P15" s="40">
        <v>91253</v>
      </c>
    </row>
    <row r="16" spans="1:16" s="41" customFormat="1" x14ac:dyDescent="0.25">
      <c r="A16" s="39"/>
      <c r="B16" s="59" t="s">
        <v>6</v>
      </c>
      <c r="C16" s="40"/>
      <c r="D16" s="40"/>
      <c r="E16" s="40">
        <v>65779</v>
      </c>
      <c r="F16" s="40">
        <v>65655</v>
      </c>
      <c r="G16" s="40">
        <v>65837</v>
      </c>
      <c r="H16" s="40">
        <v>65855</v>
      </c>
      <c r="I16" s="40">
        <v>66269</v>
      </c>
      <c r="J16" s="40">
        <v>66589</v>
      </c>
      <c r="K16" s="40">
        <v>66920</v>
      </c>
      <c r="L16" s="40">
        <v>67490</v>
      </c>
      <c r="M16" s="40">
        <v>67898</v>
      </c>
      <c r="N16" s="40">
        <v>68399</v>
      </c>
      <c r="O16" s="40">
        <v>68938</v>
      </c>
      <c r="P16" s="40">
        <v>69386</v>
      </c>
    </row>
    <row r="17" spans="1:16" s="41" customFormat="1" x14ac:dyDescent="0.25">
      <c r="A17" s="39"/>
      <c r="B17" s="59" t="s">
        <v>7</v>
      </c>
      <c r="C17" s="40"/>
      <c r="D17" s="40"/>
      <c r="E17" s="40">
        <v>56318</v>
      </c>
      <c r="F17" s="40">
        <v>56834</v>
      </c>
      <c r="G17" s="40">
        <v>57279</v>
      </c>
      <c r="H17" s="40">
        <v>57907</v>
      </c>
      <c r="I17" s="40">
        <v>57791</v>
      </c>
      <c r="J17" s="40">
        <v>58414</v>
      </c>
      <c r="K17" s="40">
        <v>59123</v>
      </c>
      <c r="L17" s="40">
        <v>59749</v>
      </c>
      <c r="M17" s="40">
        <v>60413</v>
      </c>
      <c r="N17" s="40">
        <v>61083</v>
      </c>
      <c r="O17" s="40">
        <v>61737</v>
      </c>
      <c r="P17" s="40">
        <v>62415</v>
      </c>
    </row>
    <row r="18" spans="1:16" s="41" customFormat="1" x14ac:dyDescent="0.25">
      <c r="A18" s="39"/>
      <c r="B18" s="59" t="s">
        <v>8</v>
      </c>
      <c r="C18" s="40"/>
      <c r="D18" s="40"/>
      <c r="E18" s="40">
        <v>56137</v>
      </c>
      <c r="F18" s="40">
        <v>56370</v>
      </c>
      <c r="G18" s="40">
        <v>56559</v>
      </c>
      <c r="H18" s="40">
        <v>56804</v>
      </c>
      <c r="I18" s="40">
        <v>54407</v>
      </c>
      <c r="J18" s="40">
        <v>54649</v>
      </c>
      <c r="K18" s="40">
        <v>54957</v>
      </c>
      <c r="L18" s="40">
        <v>55275</v>
      </c>
      <c r="M18" s="40">
        <v>55647</v>
      </c>
      <c r="N18" s="40">
        <v>56090</v>
      </c>
      <c r="O18" s="40">
        <v>56438</v>
      </c>
      <c r="P18" s="40">
        <v>56856</v>
      </c>
    </row>
    <row r="19" spans="1:16" s="41" customFormat="1" x14ac:dyDescent="0.25">
      <c r="A19" s="39"/>
      <c r="B19" s="59" t="s">
        <v>9</v>
      </c>
      <c r="C19" s="40"/>
      <c r="D19" s="40"/>
      <c r="E19" s="40">
        <v>61307</v>
      </c>
      <c r="F19" s="40">
        <v>61585</v>
      </c>
      <c r="G19" s="40">
        <v>61746</v>
      </c>
      <c r="H19" s="40">
        <v>62073</v>
      </c>
      <c r="I19" s="40">
        <v>62050</v>
      </c>
      <c r="J19" s="40">
        <v>62583</v>
      </c>
      <c r="K19" s="40">
        <v>62981</v>
      </c>
      <c r="L19" s="40">
        <v>63545</v>
      </c>
      <c r="M19" s="40">
        <v>64128</v>
      </c>
      <c r="N19" s="40">
        <v>64675</v>
      </c>
      <c r="O19" s="40">
        <v>65319</v>
      </c>
      <c r="P19" s="40">
        <v>65917</v>
      </c>
    </row>
    <row r="20" spans="1:16" s="41" customFormat="1" x14ac:dyDescent="0.25">
      <c r="A20" s="39"/>
      <c r="B20" s="59" t="s">
        <v>10</v>
      </c>
      <c r="C20" s="40"/>
      <c r="D20" s="40"/>
      <c r="E20" s="40">
        <v>70782</v>
      </c>
      <c r="F20" s="40">
        <v>71193</v>
      </c>
      <c r="G20" s="40">
        <v>71796</v>
      </c>
      <c r="H20" s="40">
        <v>72428</v>
      </c>
      <c r="I20" s="40">
        <v>72828</v>
      </c>
      <c r="J20" s="40">
        <v>73627</v>
      </c>
      <c r="K20" s="40">
        <v>74201</v>
      </c>
      <c r="L20" s="40">
        <v>74998</v>
      </c>
      <c r="M20" s="40">
        <v>75799</v>
      </c>
      <c r="N20" s="40">
        <v>76701</v>
      </c>
      <c r="O20" s="40">
        <v>77378</v>
      </c>
      <c r="P20" s="40">
        <v>78059</v>
      </c>
    </row>
    <row r="21" spans="1:16" s="41" customFormat="1" x14ac:dyDescent="0.25">
      <c r="A21" s="39"/>
      <c r="B21" s="60" t="s">
        <v>11</v>
      </c>
      <c r="C21" s="40"/>
      <c r="D21" s="40"/>
      <c r="E21" s="42">
        <f>SUM(E10:E20)</f>
        <v>1111938</v>
      </c>
      <c r="F21" s="42">
        <f t="shared" ref="F21:M21" si="0">SUM(F10:F20)</f>
        <v>1115744</v>
      </c>
      <c r="G21" s="42">
        <f t="shared" si="0"/>
        <v>1120437</v>
      </c>
      <c r="H21" s="42">
        <f t="shared" si="0"/>
        <v>1125814</v>
      </c>
      <c r="I21" s="42">
        <f t="shared" si="0"/>
        <v>1116897</v>
      </c>
      <c r="J21" s="42">
        <f t="shared" si="0"/>
        <v>1124477</v>
      </c>
      <c r="K21" s="42">
        <f t="shared" si="0"/>
        <v>1131581</v>
      </c>
      <c r="L21" s="42">
        <f t="shared" si="0"/>
        <v>1141589</v>
      </c>
      <c r="M21" s="42">
        <f t="shared" si="0"/>
        <v>1150438</v>
      </c>
      <c r="N21" s="42">
        <f>SUM(N10:N20)</f>
        <v>1158843</v>
      </c>
      <c r="O21" s="42">
        <f t="shared" ref="O21:P21" si="1">SUM(O10:O20)</f>
        <v>1168093</v>
      </c>
      <c r="P21" s="42">
        <f t="shared" si="1"/>
        <v>1177974</v>
      </c>
    </row>
    <row r="22" spans="1:16" s="41" customFormat="1" x14ac:dyDescent="0.25">
      <c r="A22" s="39"/>
      <c r="B22" s="59" t="s">
        <v>12</v>
      </c>
      <c r="C22" s="40"/>
      <c r="D22" s="40"/>
      <c r="E22" s="40">
        <v>116026</v>
      </c>
      <c r="F22" s="40">
        <v>116822</v>
      </c>
      <c r="G22" s="40">
        <v>117665</v>
      </c>
      <c r="H22" s="40">
        <v>118453</v>
      </c>
      <c r="I22" s="40">
        <v>118708</v>
      </c>
      <c r="J22" s="40">
        <v>119798</v>
      </c>
      <c r="K22" s="40">
        <v>120721</v>
      </c>
      <c r="L22" s="40">
        <v>122001</v>
      </c>
      <c r="M22" s="40">
        <v>123239</v>
      </c>
      <c r="N22" s="40">
        <v>124357</v>
      </c>
      <c r="O22" s="40">
        <v>125988</v>
      </c>
      <c r="P22" s="40">
        <v>127665</v>
      </c>
    </row>
    <row r="23" spans="1:16" s="41" customFormat="1" x14ac:dyDescent="0.25">
      <c r="A23" s="39"/>
      <c r="B23" s="59" t="s">
        <v>13</v>
      </c>
      <c r="C23" s="40"/>
      <c r="D23" s="40"/>
      <c r="E23" s="40">
        <v>209888</v>
      </c>
      <c r="F23" s="40">
        <v>212056</v>
      </c>
      <c r="G23" s="40">
        <v>214421</v>
      </c>
      <c r="H23" s="40">
        <v>216562</v>
      </c>
      <c r="I23" s="40">
        <v>217378</v>
      </c>
      <c r="J23" s="40">
        <v>219964</v>
      </c>
      <c r="K23" s="40">
        <v>222869</v>
      </c>
      <c r="L23" s="40">
        <v>226194</v>
      </c>
      <c r="M23" s="40">
        <v>229354</v>
      </c>
      <c r="N23" s="40">
        <v>232245</v>
      </c>
      <c r="O23" s="40">
        <v>234799</v>
      </c>
      <c r="P23" s="40">
        <v>237684</v>
      </c>
    </row>
    <row r="24" spans="1:16" s="41" customFormat="1" x14ac:dyDescent="0.25">
      <c r="A24" s="39"/>
      <c r="B24" s="59" t="s">
        <v>14</v>
      </c>
      <c r="C24" s="40"/>
      <c r="D24" s="40"/>
      <c r="E24" s="40">
        <v>134334</v>
      </c>
      <c r="F24" s="40">
        <v>135796</v>
      </c>
      <c r="G24" s="40">
        <v>137658</v>
      </c>
      <c r="H24" s="40">
        <v>139287</v>
      </c>
      <c r="I24" s="40">
        <v>137555</v>
      </c>
      <c r="J24" s="40">
        <v>139347</v>
      </c>
      <c r="K24" s="40">
        <v>141213</v>
      </c>
      <c r="L24" s="40">
        <v>143241</v>
      </c>
      <c r="M24" s="40">
        <v>145196</v>
      </c>
      <c r="N24" s="40">
        <v>147456</v>
      </c>
      <c r="O24" s="40">
        <v>149526</v>
      </c>
      <c r="P24" s="40">
        <v>151775</v>
      </c>
    </row>
    <row r="25" spans="1:16" s="41" customFormat="1" x14ac:dyDescent="0.25">
      <c r="A25" s="39"/>
      <c r="B25" s="59" t="s">
        <v>15</v>
      </c>
      <c r="C25" s="40"/>
      <c r="D25" s="40"/>
      <c r="E25" s="40">
        <v>153337</v>
      </c>
      <c r="F25" s="40">
        <v>155738</v>
      </c>
      <c r="G25" s="40">
        <v>158392</v>
      </c>
      <c r="H25" s="40">
        <v>160997</v>
      </c>
      <c r="I25" s="40">
        <v>161318</v>
      </c>
      <c r="J25" s="40">
        <v>163978</v>
      </c>
      <c r="K25" s="40">
        <v>166623</v>
      </c>
      <c r="L25" s="40">
        <v>169821</v>
      </c>
      <c r="M25" s="40">
        <v>172886</v>
      </c>
      <c r="N25" s="40">
        <v>175833</v>
      </c>
      <c r="O25" s="40">
        <v>178945</v>
      </c>
      <c r="P25" s="40">
        <v>182126</v>
      </c>
    </row>
    <row r="26" spans="1:16" s="41" customFormat="1" x14ac:dyDescent="0.25">
      <c r="A26" s="39"/>
      <c r="B26" s="60" t="s">
        <v>16</v>
      </c>
      <c r="C26" s="40"/>
      <c r="D26" s="40"/>
      <c r="E26" s="42">
        <f>SUM(E22:E25)</f>
        <v>613585</v>
      </c>
      <c r="F26" s="42">
        <f t="shared" ref="F26:M26" si="2">SUM(F22:F25)</f>
        <v>620412</v>
      </c>
      <c r="G26" s="42">
        <f t="shared" si="2"/>
        <v>628136</v>
      </c>
      <c r="H26" s="42">
        <f t="shared" si="2"/>
        <v>635299</v>
      </c>
      <c r="I26" s="42">
        <f t="shared" si="2"/>
        <v>634959</v>
      </c>
      <c r="J26" s="42">
        <f t="shared" si="2"/>
        <v>643087</v>
      </c>
      <c r="K26" s="42">
        <f t="shared" si="2"/>
        <v>651426</v>
      </c>
      <c r="L26" s="42">
        <f t="shared" si="2"/>
        <v>661257</v>
      </c>
      <c r="M26" s="42">
        <f t="shared" si="2"/>
        <v>670675</v>
      </c>
      <c r="N26" s="42">
        <f>SUM(N22:N25)</f>
        <v>679891</v>
      </c>
      <c r="O26" s="42">
        <f t="shared" ref="O26:P26" si="3">SUM(O22:O25)</f>
        <v>689258</v>
      </c>
      <c r="P26" s="42">
        <f t="shared" si="3"/>
        <v>699250</v>
      </c>
    </row>
    <row r="27" spans="1:16" s="97" customFormat="1" ht="24.95" customHeight="1" x14ac:dyDescent="0.25">
      <c r="A27" s="92"/>
      <c r="B27" s="93" t="s">
        <v>17</v>
      </c>
      <c r="C27" s="94"/>
      <c r="D27" s="95"/>
      <c r="E27" s="95">
        <v>1725523</v>
      </c>
      <c r="F27" s="95">
        <v>1736156</v>
      </c>
      <c r="G27" s="95">
        <v>1748573</v>
      </c>
      <c r="H27" s="95">
        <v>1761113</v>
      </c>
      <c r="I27" s="95">
        <f>SUM(I22:I25,I10:I20)</f>
        <v>1751856</v>
      </c>
      <c r="J27" s="95">
        <f>SUM(J22:J25,J10:J20)</f>
        <v>1767564</v>
      </c>
      <c r="K27" s="95">
        <f>SUM(K22:K25,K10:K20)</f>
        <v>1783007</v>
      </c>
      <c r="L27" s="95">
        <f>SUM(L22:L25,L10:L20)</f>
        <v>1802846</v>
      </c>
      <c r="M27" s="95">
        <f>SUM(M22:M25,M10:M20)</f>
        <v>1821113</v>
      </c>
      <c r="N27" s="95">
        <f>N21+N26</f>
        <v>1838734</v>
      </c>
      <c r="O27" s="95">
        <f t="shared" ref="O27:P27" si="4">O21+O26</f>
        <v>1857351</v>
      </c>
      <c r="P27" s="95">
        <f t="shared" si="4"/>
        <v>1877224</v>
      </c>
    </row>
    <row r="28" spans="1:16" s="47" customFormat="1" x14ac:dyDescent="0.25">
      <c r="A28" s="43"/>
      <c r="B28" s="61" t="s">
        <v>18</v>
      </c>
      <c r="C28" s="46"/>
      <c r="D28" s="45"/>
      <c r="E28" s="45">
        <f>E29+E27</f>
        <v>5622270</v>
      </c>
      <c r="F28" s="45">
        <f>F29+F27</f>
        <v>5669006</v>
      </c>
      <c r="G28" s="45">
        <f>G29+G27</f>
        <v>5723468</v>
      </c>
      <c r="H28" s="46">
        <v>5782694</v>
      </c>
      <c r="I28" s="46">
        <v>5771278</v>
      </c>
      <c r="J28" s="46">
        <v>5844544</v>
      </c>
      <c r="K28" s="46">
        <v>5915652</v>
      </c>
      <c r="L28" s="46">
        <v>6006255</v>
      </c>
      <c r="M28" s="46">
        <v>6095467</v>
      </c>
      <c r="N28" s="46">
        <v>6183339</v>
      </c>
      <c r="O28" s="46">
        <v>6274098</v>
      </c>
      <c r="P28" s="46">
        <v>6368958</v>
      </c>
    </row>
    <row r="29" spans="1:16" s="41" customFormat="1" x14ac:dyDescent="0.25">
      <c r="A29" s="39"/>
      <c r="B29" s="62" t="s">
        <v>22</v>
      </c>
      <c r="C29" s="46"/>
      <c r="D29" s="45"/>
      <c r="E29" s="48">
        <v>3896747</v>
      </c>
      <c r="F29" s="48">
        <v>3932850</v>
      </c>
      <c r="G29" s="48">
        <v>3974895</v>
      </c>
      <c r="H29" s="48">
        <v>4021581</v>
      </c>
      <c r="I29" s="48">
        <f t="shared" ref="I29:N29" si="5">I28-I27</f>
        <v>4019422</v>
      </c>
      <c r="J29" s="48">
        <f t="shared" si="5"/>
        <v>4076980</v>
      </c>
      <c r="K29" s="48">
        <f t="shared" si="5"/>
        <v>4132645</v>
      </c>
      <c r="L29" s="48">
        <f t="shared" si="5"/>
        <v>4203409</v>
      </c>
      <c r="M29" s="48">
        <f t="shared" si="5"/>
        <v>4274354</v>
      </c>
      <c r="N29" s="48">
        <f t="shared" si="5"/>
        <v>4344605</v>
      </c>
      <c r="O29" s="48">
        <f t="shared" ref="O29:P29" si="6">O28-O27</f>
        <v>4416747</v>
      </c>
      <c r="P29" s="48">
        <f t="shared" si="6"/>
        <v>4491734</v>
      </c>
    </row>
    <row r="30" spans="1:16" ht="6.75" customHeight="1" x14ac:dyDescent="0.25">
      <c r="B30" s="17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" customFormat="1" x14ac:dyDescent="0.25"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B32" s="17" t="s">
        <v>19</v>
      </c>
      <c r="C32" s="18"/>
      <c r="D32" s="18"/>
      <c r="E32" s="18"/>
      <c r="F32" s="18"/>
      <c r="G32" s="18"/>
      <c r="H32" s="18"/>
      <c r="I32" s="18"/>
      <c r="J32" s="19"/>
    </row>
    <row r="33" spans="1:16" x14ac:dyDescent="0.25">
      <c r="B33" s="21" t="s">
        <v>20</v>
      </c>
    </row>
    <row r="34" spans="1:16" x14ac:dyDescent="0.25">
      <c r="B34" s="2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B35" s="23"/>
    </row>
    <row r="36" spans="1:16" x14ac:dyDescent="0.25">
      <c r="B36" s="23"/>
    </row>
    <row r="37" spans="1:16" x14ac:dyDescent="0.25">
      <c r="B37" s="23"/>
    </row>
    <row r="47" spans="1:16" s="20" customFormat="1" x14ac:dyDescent="0.25">
      <c r="A47" s="1"/>
      <c r="B47" s="25"/>
      <c r="C47" s="2"/>
      <c r="D47" s="2"/>
      <c r="E47" s="2"/>
    </row>
  </sheetData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8" topLeftCell="E9" activePane="bottomRight" state="frozen"/>
      <selection activeCell="G38" sqref="G38"/>
      <selection pane="topRight" activeCell="G38" sqref="G38"/>
      <selection pane="bottomLeft" activeCell="G38" sqref="G38"/>
      <selection pane="bottomRight" activeCell="O38" sqref="O38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76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">
        <v>114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3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1" customFormat="1" x14ac:dyDescent="0.25">
      <c r="A10" s="39"/>
      <c r="B10" s="59" t="s">
        <v>0</v>
      </c>
      <c r="C10" s="40"/>
      <c r="D10" s="40"/>
      <c r="E10" s="40">
        <v>44515</v>
      </c>
      <c r="F10" s="40">
        <v>42711</v>
      </c>
      <c r="G10" s="40">
        <v>43904</v>
      </c>
      <c r="H10" s="40">
        <v>43628</v>
      </c>
      <c r="I10" s="40">
        <v>43895</v>
      </c>
      <c r="J10" s="40">
        <v>44806</v>
      </c>
      <c r="K10" s="40">
        <v>46355</v>
      </c>
      <c r="L10" s="40">
        <v>47562</v>
      </c>
      <c r="M10" s="40">
        <v>52482</v>
      </c>
      <c r="N10" s="40">
        <v>54719</v>
      </c>
      <c r="O10" s="40">
        <v>53643</v>
      </c>
      <c r="P10" s="40">
        <v>52032</v>
      </c>
    </row>
    <row r="11" spans="1:16" s="41" customFormat="1" x14ac:dyDescent="0.25">
      <c r="A11" s="39"/>
      <c r="B11" s="59" t="s">
        <v>1</v>
      </c>
      <c r="C11" s="40"/>
      <c r="D11" s="40"/>
      <c r="E11" s="40">
        <v>13691</v>
      </c>
      <c r="F11" s="40">
        <v>12732</v>
      </c>
      <c r="G11" s="40">
        <v>12963</v>
      </c>
      <c r="H11" s="40">
        <v>13064</v>
      </c>
      <c r="I11" s="40">
        <v>12970</v>
      </c>
      <c r="J11" s="40">
        <v>12947</v>
      </c>
      <c r="K11" s="40">
        <v>13215</v>
      </c>
      <c r="L11" s="40">
        <v>13349</v>
      </c>
      <c r="M11" s="40">
        <v>14463</v>
      </c>
      <c r="N11" s="40">
        <v>14568</v>
      </c>
      <c r="O11" s="40">
        <v>14480</v>
      </c>
      <c r="P11" s="40">
        <v>13980</v>
      </c>
    </row>
    <row r="12" spans="1:16" s="41" customFormat="1" x14ac:dyDescent="0.25">
      <c r="A12" s="39"/>
      <c r="B12" s="59" t="s">
        <v>2</v>
      </c>
      <c r="C12" s="40"/>
      <c r="D12" s="40"/>
      <c r="E12" s="40">
        <v>93474</v>
      </c>
      <c r="F12" s="40">
        <v>89039</v>
      </c>
      <c r="G12" s="40">
        <v>91805</v>
      </c>
      <c r="H12" s="40">
        <v>91626</v>
      </c>
      <c r="I12" s="40">
        <v>90052</v>
      </c>
      <c r="J12" s="40">
        <v>91810</v>
      </c>
      <c r="K12" s="40">
        <v>94689</v>
      </c>
      <c r="L12" s="40">
        <v>97995</v>
      </c>
      <c r="M12" s="40">
        <v>104301</v>
      </c>
      <c r="N12" s="40">
        <v>106294</v>
      </c>
      <c r="O12" s="40">
        <v>105788</v>
      </c>
      <c r="P12" s="40">
        <v>101177</v>
      </c>
    </row>
    <row r="13" spans="1:16" s="41" customFormat="1" x14ac:dyDescent="0.25">
      <c r="A13" s="39"/>
      <c r="B13" s="59" t="s">
        <v>3</v>
      </c>
      <c r="C13" s="40"/>
      <c r="D13" s="40"/>
      <c r="E13" s="40">
        <v>79121</v>
      </c>
      <c r="F13" s="40">
        <v>76209</v>
      </c>
      <c r="G13" s="40">
        <v>78141</v>
      </c>
      <c r="H13" s="40">
        <v>75947</v>
      </c>
      <c r="I13" s="40">
        <v>74430</v>
      </c>
      <c r="J13" s="40">
        <v>74242</v>
      </c>
      <c r="K13" s="40">
        <v>75197</v>
      </c>
      <c r="L13" s="40">
        <v>79005</v>
      </c>
      <c r="M13" s="40">
        <v>86276</v>
      </c>
      <c r="N13" s="40">
        <v>91325</v>
      </c>
      <c r="O13" s="40">
        <v>89118</v>
      </c>
      <c r="P13" s="40">
        <v>85277</v>
      </c>
    </row>
    <row r="14" spans="1:16" s="41" customFormat="1" x14ac:dyDescent="0.25">
      <c r="A14" s="39"/>
      <c r="B14" s="59" t="s">
        <v>4</v>
      </c>
      <c r="C14" s="40"/>
      <c r="D14" s="40"/>
      <c r="E14" s="40">
        <v>90571</v>
      </c>
      <c r="F14" s="40">
        <v>90755</v>
      </c>
      <c r="G14" s="40">
        <v>91682</v>
      </c>
      <c r="H14" s="40">
        <v>91365</v>
      </c>
      <c r="I14" s="40">
        <v>89934</v>
      </c>
      <c r="J14" s="40">
        <v>93891</v>
      </c>
      <c r="K14" s="40">
        <v>96613</v>
      </c>
      <c r="L14" s="40">
        <v>98982</v>
      </c>
      <c r="M14" s="40">
        <v>104712</v>
      </c>
      <c r="N14" s="40">
        <v>108928</v>
      </c>
      <c r="O14" s="40">
        <v>108780</v>
      </c>
      <c r="P14" s="40">
        <v>105921</v>
      </c>
    </row>
    <row r="15" spans="1:16" s="41" customFormat="1" x14ac:dyDescent="0.25">
      <c r="A15" s="39"/>
      <c r="B15" s="59" t="s">
        <v>5</v>
      </c>
      <c r="C15" s="40"/>
      <c r="D15" s="40"/>
      <c r="E15" s="40">
        <v>49706</v>
      </c>
      <c r="F15" s="40">
        <v>47104</v>
      </c>
      <c r="G15" s="40">
        <v>48081</v>
      </c>
      <c r="H15" s="40">
        <v>47541</v>
      </c>
      <c r="I15" s="40">
        <v>47992</v>
      </c>
      <c r="J15" s="40">
        <v>48877</v>
      </c>
      <c r="K15" s="40">
        <v>50340</v>
      </c>
      <c r="L15" s="40">
        <v>52494</v>
      </c>
      <c r="M15" s="40">
        <v>57562</v>
      </c>
      <c r="N15" s="40">
        <v>59488</v>
      </c>
      <c r="O15" s="40">
        <v>59119</v>
      </c>
      <c r="P15" s="40">
        <v>58173</v>
      </c>
    </row>
    <row r="16" spans="1:16" s="41" customFormat="1" x14ac:dyDescent="0.25">
      <c r="A16" s="39"/>
      <c r="B16" s="59" t="s">
        <v>6</v>
      </c>
      <c r="C16" s="40"/>
      <c r="D16" s="40"/>
      <c r="E16" s="40">
        <v>27671</v>
      </c>
      <c r="F16" s="40">
        <v>25891</v>
      </c>
      <c r="G16" s="40">
        <v>27153</v>
      </c>
      <c r="H16" s="40">
        <v>26370</v>
      </c>
      <c r="I16" s="40">
        <v>25293</v>
      </c>
      <c r="J16" s="40">
        <v>25897</v>
      </c>
      <c r="K16" s="40">
        <v>26900</v>
      </c>
      <c r="L16" s="40">
        <v>28248</v>
      </c>
      <c r="M16" s="40">
        <v>30997</v>
      </c>
      <c r="N16" s="40">
        <v>31890</v>
      </c>
      <c r="O16" s="40">
        <v>32376</v>
      </c>
      <c r="P16" s="40">
        <v>30650</v>
      </c>
    </row>
    <row r="17" spans="1:16" s="41" customFormat="1" x14ac:dyDescent="0.25">
      <c r="A17" s="39"/>
      <c r="B17" s="59" t="s">
        <v>7</v>
      </c>
      <c r="C17" s="40"/>
      <c r="D17" s="40"/>
      <c r="E17" s="40">
        <v>23715</v>
      </c>
      <c r="F17" s="40">
        <v>22984</v>
      </c>
      <c r="G17" s="40">
        <v>23047</v>
      </c>
      <c r="H17" s="40">
        <v>22464</v>
      </c>
      <c r="I17" s="40">
        <v>22208</v>
      </c>
      <c r="J17" s="40">
        <v>22963</v>
      </c>
      <c r="K17" s="40">
        <v>24010</v>
      </c>
      <c r="L17" s="40">
        <v>25117</v>
      </c>
      <c r="M17" s="40">
        <v>25898</v>
      </c>
      <c r="N17" s="40">
        <v>25432</v>
      </c>
      <c r="O17" s="40">
        <v>23914</v>
      </c>
      <c r="P17" s="40">
        <v>22087</v>
      </c>
    </row>
    <row r="18" spans="1:16" s="41" customFormat="1" x14ac:dyDescent="0.25">
      <c r="A18" s="39"/>
      <c r="B18" s="59" t="s">
        <v>8</v>
      </c>
      <c r="C18" s="40"/>
      <c r="D18" s="40"/>
      <c r="E18" s="40">
        <v>23795</v>
      </c>
      <c r="F18" s="40">
        <v>22663</v>
      </c>
      <c r="G18" s="40">
        <v>22925</v>
      </c>
      <c r="H18" s="40">
        <v>22690</v>
      </c>
      <c r="I18" s="40">
        <v>22888</v>
      </c>
      <c r="J18" s="40">
        <v>23106</v>
      </c>
      <c r="K18" s="40">
        <v>23642</v>
      </c>
      <c r="L18" s="40">
        <v>24099</v>
      </c>
      <c r="M18" s="40">
        <v>25574</v>
      </c>
      <c r="N18" s="40">
        <v>27514</v>
      </c>
      <c r="O18" s="40">
        <v>27662</v>
      </c>
      <c r="P18" s="40">
        <v>26814</v>
      </c>
    </row>
    <row r="19" spans="1:16" s="41" customFormat="1" x14ac:dyDescent="0.25">
      <c r="A19" s="39"/>
      <c r="B19" s="59" t="s">
        <v>9</v>
      </c>
      <c r="C19" s="40"/>
      <c r="D19" s="40"/>
      <c r="E19" s="40">
        <v>19544</v>
      </c>
      <c r="F19" s="40">
        <v>19341</v>
      </c>
      <c r="G19" s="40">
        <v>20151</v>
      </c>
      <c r="H19" s="40">
        <v>20414</v>
      </c>
      <c r="I19" s="40">
        <v>20529</v>
      </c>
      <c r="J19" s="40">
        <v>21066</v>
      </c>
      <c r="K19" s="40">
        <v>21877</v>
      </c>
      <c r="L19" s="40">
        <v>22955</v>
      </c>
      <c r="M19" s="40">
        <v>25552</v>
      </c>
      <c r="N19" s="40">
        <v>26224</v>
      </c>
      <c r="O19" s="40">
        <v>26424</v>
      </c>
      <c r="P19" s="40">
        <v>25676</v>
      </c>
    </row>
    <row r="20" spans="1:16" s="41" customFormat="1" x14ac:dyDescent="0.25">
      <c r="A20" s="39"/>
      <c r="B20" s="59" t="s">
        <v>10</v>
      </c>
      <c r="C20" s="40"/>
      <c r="D20" s="40"/>
      <c r="E20" s="40">
        <v>30347</v>
      </c>
      <c r="F20" s="40">
        <v>28232</v>
      </c>
      <c r="G20" s="40">
        <v>28149</v>
      </c>
      <c r="H20" s="40">
        <v>28156</v>
      </c>
      <c r="I20" s="40">
        <v>28964</v>
      </c>
      <c r="J20" s="40">
        <v>29383</v>
      </c>
      <c r="K20" s="40">
        <v>30455</v>
      </c>
      <c r="L20" s="40">
        <v>31657</v>
      </c>
      <c r="M20" s="40">
        <v>34147</v>
      </c>
      <c r="N20" s="40">
        <v>34490</v>
      </c>
      <c r="O20" s="40">
        <v>34241</v>
      </c>
      <c r="P20" s="40">
        <v>33184</v>
      </c>
    </row>
    <row r="21" spans="1:16" s="41" customFormat="1" x14ac:dyDescent="0.25">
      <c r="A21" s="39"/>
      <c r="B21" s="60" t="s">
        <v>11</v>
      </c>
      <c r="C21" s="40"/>
      <c r="D21" s="40"/>
      <c r="E21" s="42">
        <v>496150</v>
      </c>
      <c r="F21" s="42">
        <v>477661</v>
      </c>
      <c r="G21" s="42">
        <v>488001</v>
      </c>
      <c r="H21" s="42">
        <v>483265</v>
      </c>
      <c r="I21" s="42">
        <v>479155</v>
      </c>
      <c r="J21" s="42">
        <v>488988</v>
      </c>
      <c r="K21" s="42">
        <v>503293</v>
      </c>
      <c r="L21" s="42">
        <v>521463</v>
      </c>
      <c r="M21" s="42">
        <v>561964</v>
      </c>
      <c r="N21" s="42">
        <v>580872</v>
      </c>
      <c r="O21" s="42">
        <f>SUM(O10:O20)</f>
        <v>575545</v>
      </c>
      <c r="P21" s="42">
        <f>SUM(P10:P20)</f>
        <v>554971</v>
      </c>
    </row>
    <row r="22" spans="1:16" s="41" customFormat="1" x14ac:dyDescent="0.25">
      <c r="A22" s="39"/>
      <c r="B22" s="59" t="s">
        <v>12</v>
      </c>
      <c r="C22" s="40"/>
      <c r="D22" s="40"/>
      <c r="E22" s="40">
        <v>30395</v>
      </c>
      <c r="F22" s="40">
        <v>29446</v>
      </c>
      <c r="G22" s="40">
        <v>31091</v>
      </c>
      <c r="H22" s="40">
        <v>31133</v>
      </c>
      <c r="I22" s="40">
        <v>30238</v>
      </c>
      <c r="J22" s="40">
        <v>30653</v>
      </c>
      <c r="K22" s="40">
        <v>31298</v>
      </c>
      <c r="L22" s="40">
        <v>32392</v>
      </c>
      <c r="M22" s="40">
        <v>35965</v>
      </c>
      <c r="N22" s="40">
        <v>35606</v>
      </c>
      <c r="O22" s="40">
        <v>34950</v>
      </c>
      <c r="P22" s="40">
        <v>33313</v>
      </c>
    </row>
    <row r="23" spans="1:16" s="41" customFormat="1" x14ac:dyDescent="0.25">
      <c r="A23" s="39"/>
      <c r="B23" s="59" t="s">
        <v>13</v>
      </c>
      <c r="C23" s="40"/>
      <c r="D23" s="40"/>
      <c r="E23" s="40">
        <v>79630</v>
      </c>
      <c r="F23" s="40">
        <v>78515</v>
      </c>
      <c r="G23" s="40">
        <v>78803</v>
      </c>
      <c r="H23" s="40">
        <v>76980</v>
      </c>
      <c r="I23" s="40">
        <v>75628</v>
      </c>
      <c r="J23" s="40">
        <v>78359</v>
      </c>
      <c r="K23" s="40">
        <v>80532</v>
      </c>
      <c r="L23" s="40">
        <v>82772</v>
      </c>
      <c r="M23" s="40">
        <v>88330</v>
      </c>
      <c r="N23" s="40">
        <v>88973</v>
      </c>
      <c r="O23" s="40">
        <v>89747</v>
      </c>
      <c r="P23" s="40">
        <v>87276</v>
      </c>
    </row>
    <row r="24" spans="1:16" s="41" customFormat="1" x14ac:dyDescent="0.25">
      <c r="A24" s="39"/>
      <c r="B24" s="59" t="s">
        <v>14</v>
      </c>
      <c r="C24" s="40"/>
      <c r="D24" s="40"/>
      <c r="E24" s="40">
        <v>46232</v>
      </c>
      <c r="F24" s="40">
        <v>44179</v>
      </c>
      <c r="G24" s="40">
        <v>44648</v>
      </c>
      <c r="H24" s="40">
        <v>43134</v>
      </c>
      <c r="I24" s="40">
        <v>41913</v>
      </c>
      <c r="J24" s="40">
        <v>42982</v>
      </c>
      <c r="K24" s="40">
        <v>44678</v>
      </c>
      <c r="L24" s="40">
        <v>45251</v>
      </c>
      <c r="M24" s="40">
        <v>47785</v>
      </c>
      <c r="N24" s="40">
        <v>47683</v>
      </c>
      <c r="O24" s="40">
        <v>46142</v>
      </c>
      <c r="P24" s="40">
        <v>43773</v>
      </c>
    </row>
    <row r="25" spans="1:16" s="41" customFormat="1" x14ac:dyDescent="0.25">
      <c r="A25" s="39"/>
      <c r="B25" s="59" t="s">
        <v>15</v>
      </c>
      <c r="C25" s="40"/>
      <c r="D25" s="40"/>
      <c r="E25" s="40">
        <v>44347</v>
      </c>
      <c r="F25" s="40">
        <v>40281</v>
      </c>
      <c r="G25" s="40">
        <v>40922</v>
      </c>
      <c r="H25" s="40">
        <v>39506</v>
      </c>
      <c r="I25" s="40">
        <v>38932</v>
      </c>
      <c r="J25" s="40">
        <v>38517</v>
      </c>
      <c r="K25" s="40">
        <v>39824</v>
      </c>
      <c r="L25" s="40">
        <v>42080</v>
      </c>
      <c r="M25" s="40">
        <v>46955</v>
      </c>
      <c r="N25" s="40">
        <v>46700</v>
      </c>
      <c r="O25" s="40">
        <v>44792</v>
      </c>
      <c r="P25" s="40">
        <v>42624</v>
      </c>
    </row>
    <row r="26" spans="1:16" s="41" customFormat="1" x14ac:dyDescent="0.25">
      <c r="A26" s="39"/>
      <c r="B26" s="60" t="s">
        <v>16</v>
      </c>
      <c r="C26" s="40"/>
      <c r="D26" s="40"/>
      <c r="E26" s="42">
        <v>200604</v>
      </c>
      <c r="F26" s="42">
        <v>192421</v>
      </c>
      <c r="G26" s="42">
        <v>195464</v>
      </c>
      <c r="H26" s="42">
        <v>190753</v>
      </c>
      <c r="I26" s="42">
        <v>186711</v>
      </c>
      <c r="J26" s="42">
        <v>190511</v>
      </c>
      <c r="K26" s="42">
        <v>196332</v>
      </c>
      <c r="L26" s="42">
        <v>202495</v>
      </c>
      <c r="M26" s="42">
        <v>219035</v>
      </c>
      <c r="N26" s="42">
        <v>218962</v>
      </c>
      <c r="O26" s="42">
        <f>SUM(O22:O25)</f>
        <v>215631</v>
      </c>
      <c r="P26" s="42">
        <f>SUM(P22:P25)</f>
        <v>206986</v>
      </c>
    </row>
    <row r="27" spans="1:16" s="47" customFormat="1" x14ac:dyDescent="0.25">
      <c r="A27" s="43"/>
      <c r="B27" s="61" t="s">
        <v>17</v>
      </c>
      <c r="C27" s="44"/>
      <c r="D27" s="45"/>
      <c r="E27" s="45">
        <v>696754</v>
      </c>
      <c r="F27" s="45">
        <v>670082</v>
      </c>
      <c r="G27" s="45">
        <v>683465</v>
      </c>
      <c r="H27" s="45">
        <v>674018</v>
      </c>
      <c r="I27" s="45">
        <v>665866</v>
      </c>
      <c r="J27" s="45">
        <v>679499</v>
      </c>
      <c r="K27" s="45">
        <v>699625</v>
      </c>
      <c r="L27" s="45">
        <v>723958</v>
      </c>
      <c r="M27" s="45">
        <v>780999</v>
      </c>
      <c r="N27" s="45">
        <v>799834</v>
      </c>
      <c r="O27" s="45">
        <f>O21+O26</f>
        <v>791176</v>
      </c>
      <c r="P27" s="45">
        <f>P21+P26</f>
        <v>761957</v>
      </c>
    </row>
    <row r="28" spans="1:16" s="47" customFormat="1" x14ac:dyDescent="0.25">
      <c r="A28" s="43"/>
      <c r="B28" s="61" t="s">
        <v>18</v>
      </c>
      <c r="C28" s="46"/>
      <c r="D28" s="45"/>
      <c r="E28" s="45">
        <v>1885847</v>
      </c>
      <c r="F28" s="46">
        <v>1800465</v>
      </c>
      <c r="G28" s="46">
        <v>1850192</v>
      </c>
      <c r="H28" s="46">
        <v>1816279</v>
      </c>
      <c r="I28" s="46">
        <v>1784681</v>
      </c>
      <c r="J28" s="46">
        <v>1823652</v>
      </c>
      <c r="K28" s="46">
        <v>1889832</v>
      </c>
      <c r="L28" s="46">
        <v>1959939</v>
      </c>
      <c r="M28" s="46">
        <v>2135701</v>
      </c>
      <c r="N28" s="46">
        <v>2150035</v>
      </c>
      <c r="O28" s="46">
        <v>2104467</v>
      </c>
      <c r="P28" s="46">
        <v>2017535</v>
      </c>
    </row>
    <row r="29" spans="1:16" s="41" customFormat="1" x14ac:dyDescent="0.25">
      <c r="A29" s="39"/>
      <c r="B29" s="62" t="s">
        <v>22</v>
      </c>
      <c r="C29" s="46"/>
      <c r="D29" s="45"/>
      <c r="E29" s="48">
        <v>1189093</v>
      </c>
      <c r="F29" s="48">
        <v>1130383</v>
      </c>
      <c r="G29" s="48">
        <v>1166727</v>
      </c>
      <c r="H29" s="48">
        <v>1142261</v>
      </c>
      <c r="I29" s="48">
        <v>1118815</v>
      </c>
      <c r="J29" s="48">
        <v>1144153</v>
      </c>
      <c r="K29" s="48">
        <v>1190207</v>
      </c>
      <c r="L29" s="48">
        <v>1235981</v>
      </c>
      <c r="M29" s="48">
        <v>1354702</v>
      </c>
      <c r="N29" s="48">
        <v>1350201</v>
      </c>
      <c r="O29" s="48">
        <f>O28-O27</f>
        <v>1313291</v>
      </c>
      <c r="P29" s="48">
        <f>P28-P27</f>
        <v>1255578</v>
      </c>
    </row>
    <row r="30" spans="1:16" ht="6.75" customHeight="1" x14ac:dyDescent="0.25">
      <c r="B30" s="17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" customFormat="1" x14ac:dyDescent="0.25"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B32" s="58" t="s">
        <v>74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42.75" customHeight="1" x14ac:dyDescent="0.25">
      <c r="B33" s="120" t="s">
        <v>75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6"/>
      <c r="M33" s="16"/>
      <c r="N33" s="16"/>
      <c r="O33" s="16"/>
      <c r="P33" s="16"/>
    </row>
    <row r="34" spans="2:16" x14ac:dyDescent="0.25">
      <c r="B34" s="17" t="s">
        <v>19</v>
      </c>
      <c r="C34" s="18"/>
      <c r="D34" s="18"/>
      <c r="E34" s="18"/>
      <c r="F34" s="18"/>
      <c r="G34" s="18"/>
      <c r="H34" s="18"/>
      <c r="I34" s="18"/>
      <c r="J34" s="19"/>
    </row>
    <row r="35" spans="2:16" x14ac:dyDescent="0.25">
      <c r="B35" s="21" t="s">
        <v>20</v>
      </c>
    </row>
    <row r="36" spans="2:16" x14ac:dyDescent="0.25">
      <c r="B36" s="2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2:16" x14ac:dyDescent="0.25">
      <c r="B37" s="23"/>
    </row>
    <row r="38" spans="2:16" x14ac:dyDescent="0.25">
      <c r="B38" s="23"/>
    </row>
    <row r="39" spans="2:16" x14ac:dyDescent="0.25">
      <c r="B39" s="23"/>
    </row>
    <row r="49" spans="2:5" x14ac:dyDescent="0.25">
      <c r="B49" s="25"/>
      <c r="C49" s="2"/>
      <c r="D49" s="2"/>
      <c r="E49" s="2"/>
    </row>
  </sheetData>
  <mergeCells count="1">
    <mergeCell ref="B33:K33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60"/>
  <sheetViews>
    <sheetView showGridLines="0" tabSelected="1" zoomScaleNormal="100" workbookViewId="0">
      <pane xSplit="4" ySplit="8" topLeftCell="E9" activePane="bottomRight" state="frozen"/>
      <selection activeCell="E5" sqref="E5"/>
      <selection pane="topRight" activeCell="E5" sqref="E5"/>
      <selection pane="bottomLeft" activeCell="E5" sqref="E5"/>
      <selection pane="bottomRight" activeCell="T45" sqref="T45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102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tr">
        <f>Deckblatt!C6</f>
        <v>Stand: 31.12.2018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7" customFormat="1" x14ac:dyDescent="0.25">
      <c r="A10" s="43"/>
      <c r="B10" s="54" t="s">
        <v>12</v>
      </c>
      <c r="C10" s="46"/>
      <c r="D10" s="46"/>
      <c r="E10" s="46">
        <v>116026</v>
      </c>
      <c r="F10" s="46">
        <v>116822</v>
      </c>
      <c r="G10" s="46">
        <v>117665</v>
      </c>
      <c r="H10" s="46">
        <v>118453</v>
      </c>
      <c r="I10" s="46">
        <v>118708</v>
      </c>
      <c r="J10" s="46">
        <v>119798</v>
      </c>
      <c r="K10" s="46">
        <v>120721</v>
      </c>
      <c r="L10" s="46">
        <v>122001</v>
      </c>
      <c r="M10" s="46">
        <v>123239</v>
      </c>
      <c r="N10" s="114">
        <v>124357</v>
      </c>
      <c r="O10" s="46">
        <v>125988</v>
      </c>
      <c r="P10" s="46">
        <v>127665</v>
      </c>
    </row>
    <row r="11" spans="1:16" s="41" customFormat="1" x14ac:dyDescent="0.25">
      <c r="A11" s="39"/>
      <c r="B11" s="17" t="s">
        <v>23</v>
      </c>
      <c r="C11" s="40"/>
      <c r="D11" s="40"/>
      <c r="E11" s="40">
        <v>3002</v>
      </c>
      <c r="F11" s="40">
        <v>3043</v>
      </c>
      <c r="G11" s="40">
        <v>3103</v>
      </c>
      <c r="H11" s="40">
        <v>3148</v>
      </c>
      <c r="I11" s="40">
        <v>3151</v>
      </c>
      <c r="J11" s="40">
        <v>3154</v>
      </c>
      <c r="K11" s="40">
        <v>3212</v>
      </c>
      <c r="L11" s="40">
        <v>3291</v>
      </c>
      <c r="M11" s="40">
        <v>3335</v>
      </c>
      <c r="N11" s="115">
        <v>3301</v>
      </c>
      <c r="O11" s="40">
        <v>3382</v>
      </c>
      <c r="P11" s="40">
        <v>3445</v>
      </c>
    </row>
    <row r="12" spans="1:16" s="41" customFormat="1" x14ac:dyDescent="0.25">
      <c r="A12" s="39"/>
      <c r="B12" s="17" t="s">
        <v>24</v>
      </c>
      <c r="C12" s="40"/>
      <c r="D12" s="40"/>
      <c r="E12" s="40">
        <v>10794</v>
      </c>
      <c r="F12" s="40">
        <v>10857</v>
      </c>
      <c r="G12" s="40">
        <v>10863</v>
      </c>
      <c r="H12" s="40">
        <v>10905</v>
      </c>
      <c r="I12" s="40">
        <v>11054</v>
      </c>
      <c r="J12" s="40">
        <v>10984</v>
      </c>
      <c r="K12" s="40">
        <v>10996</v>
      </c>
      <c r="L12" s="40">
        <v>11042</v>
      </c>
      <c r="M12" s="40">
        <v>11162</v>
      </c>
      <c r="N12" s="115">
        <v>11250</v>
      </c>
      <c r="O12" s="40">
        <v>11397</v>
      </c>
      <c r="P12" s="40">
        <v>11578</v>
      </c>
    </row>
    <row r="13" spans="1:16" s="41" customFormat="1" x14ac:dyDescent="0.25">
      <c r="A13" s="39"/>
      <c r="B13" s="17" t="s">
        <v>25</v>
      </c>
      <c r="C13" s="40"/>
      <c r="D13" s="40"/>
      <c r="E13" s="40">
        <v>10863</v>
      </c>
      <c r="F13" s="40">
        <v>10884</v>
      </c>
      <c r="G13" s="40">
        <v>10889</v>
      </c>
      <c r="H13" s="40">
        <v>10971</v>
      </c>
      <c r="I13" s="40">
        <v>11164</v>
      </c>
      <c r="J13" s="40">
        <v>11285</v>
      </c>
      <c r="K13" s="40">
        <v>11403</v>
      </c>
      <c r="L13" s="40">
        <v>11558</v>
      </c>
      <c r="M13" s="40">
        <v>11669</v>
      </c>
      <c r="N13" s="115">
        <v>11794</v>
      </c>
      <c r="O13" s="40">
        <v>11919</v>
      </c>
      <c r="P13" s="40">
        <v>12103</v>
      </c>
    </row>
    <row r="14" spans="1:16" s="41" customFormat="1" x14ac:dyDescent="0.25">
      <c r="A14" s="39"/>
      <c r="B14" s="17" t="s">
        <v>26</v>
      </c>
      <c r="C14" s="40"/>
      <c r="D14" s="40"/>
      <c r="E14" s="40">
        <v>19973</v>
      </c>
      <c r="F14" s="40">
        <v>20171</v>
      </c>
      <c r="G14" s="40">
        <v>20337</v>
      </c>
      <c r="H14" s="40">
        <v>20517</v>
      </c>
      <c r="I14" s="40">
        <v>20443</v>
      </c>
      <c r="J14" s="40">
        <v>20720</v>
      </c>
      <c r="K14" s="40">
        <v>20913</v>
      </c>
      <c r="L14" s="40">
        <v>21190</v>
      </c>
      <c r="M14" s="40">
        <v>21454</v>
      </c>
      <c r="N14" s="115">
        <v>21703</v>
      </c>
      <c r="O14" s="40">
        <v>22015</v>
      </c>
      <c r="P14" s="40">
        <v>22300</v>
      </c>
    </row>
    <row r="15" spans="1:16" s="41" customFormat="1" x14ac:dyDescent="0.25">
      <c r="A15" s="39"/>
      <c r="B15" s="17" t="s">
        <v>27</v>
      </c>
      <c r="C15" s="40"/>
      <c r="D15" s="40"/>
      <c r="E15" s="40">
        <v>8973</v>
      </c>
      <c r="F15" s="40">
        <v>9086</v>
      </c>
      <c r="G15" s="40">
        <v>9207</v>
      </c>
      <c r="H15" s="40">
        <v>9322</v>
      </c>
      <c r="I15" s="40">
        <v>9038</v>
      </c>
      <c r="J15" s="40">
        <v>9124</v>
      </c>
      <c r="K15" s="40">
        <v>9204</v>
      </c>
      <c r="L15" s="40">
        <v>9332</v>
      </c>
      <c r="M15" s="40">
        <v>9400</v>
      </c>
      <c r="N15" s="115">
        <v>9425</v>
      </c>
      <c r="O15" s="40">
        <v>9604</v>
      </c>
      <c r="P15" s="40">
        <v>9729</v>
      </c>
    </row>
    <row r="16" spans="1:16" s="41" customFormat="1" x14ac:dyDescent="0.25">
      <c r="A16" s="39"/>
      <c r="B16" s="17" t="s">
        <v>28</v>
      </c>
      <c r="C16" s="40"/>
      <c r="D16" s="40"/>
      <c r="E16" s="40">
        <v>10311</v>
      </c>
      <c r="F16" s="40">
        <v>10314</v>
      </c>
      <c r="G16" s="40">
        <v>10375</v>
      </c>
      <c r="H16" s="40">
        <v>10336</v>
      </c>
      <c r="I16" s="40">
        <v>10321</v>
      </c>
      <c r="J16" s="40">
        <v>10488</v>
      </c>
      <c r="K16" s="40">
        <v>10552</v>
      </c>
      <c r="L16" s="40">
        <v>10614</v>
      </c>
      <c r="M16" s="40">
        <v>10710</v>
      </c>
      <c r="N16" s="115">
        <v>10823</v>
      </c>
      <c r="O16" s="40">
        <v>10923</v>
      </c>
      <c r="P16" s="40">
        <v>11035</v>
      </c>
    </row>
    <row r="17" spans="1:16" s="41" customFormat="1" x14ac:dyDescent="0.25">
      <c r="A17" s="39"/>
      <c r="B17" s="17" t="s">
        <v>29</v>
      </c>
      <c r="C17" s="40"/>
      <c r="D17" s="40"/>
      <c r="E17" s="40">
        <v>8890</v>
      </c>
      <c r="F17" s="40">
        <v>8970</v>
      </c>
      <c r="G17" s="40">
        <v>9106</v>
      </c>
      <c r="H17" s="40">
        <v>9200</v>
      </c>
      <c r="I17" s="40">
        <v>9369</v>
      </c>
      <c r="J17" s="40">
        <v>9466</v>
      </c>
      <c r="K17" s="40">
        <v>9523</v>
      </c>
      <c r="L17" s="40">
        <v>9677</v>
      </c>
      <c r="M17" s="40">
        <v>9865</v>
      </c>
      <c r="N17" s="115">
        <v>10006</v>
      </c>
      <c r="O17" s="40">
        <v>10105</v>
      </c>
      <c r="P17" s="40">
        <v>10279</v>
      </c>
    </row>
    <row r="18" spans="1:16" s="41" customFormat="1" x14ac:dyDescent="0.25">
      <c r="A18" s="39"/>
      <c r="B18" s="17" t="s">
        <v>30</v>
      </c>
      <c r="C18" s="40"/>
      <c r="D18" s="40"/>
      <c r="E18" s="40">
        <v>9407</v>
      </c>
      <c r="F18" s="40">
        <v>9478</v>
      </c>
      <c r="G18" s="40">
        <v>9647</v>
      </c>
      <c r="H18" s="40">
        <v>9710</v>
      </c>
      <c r="I18" s="40">
        <v>9716</v>
      </c>
      <c r="J18" s="40">
        <v>9792</v>
      </c>
      <c r="K18" s="40">
        <v>9918</v>
      </c>
      <c r="L18" s="40">
        <v>9969</v>
      </c>
      <c r="M18" s="40">
        <v>10102</v>
      </c>
      <c r="N18" s="115">
        <v>10250</v>
      </c>
      <c r="O18" s="40">
        <v>10388</v>
      </c>
      <c r="P18" s="40">
        <v>10502</v>
      </c>
    </row>
    <row r="19" spans="1:16" s="41" customFormat="1" x14ac:dyDescent="0.25">
      <c r="A19" s="39"/>
      <c r="B19" s="17" t="s">
        <v>31</v>
      </c>
      <c r="C19" s="40"/>
      <c r="D19" s="40"/>
      <c r="E19" s="40">
        <v>33813</v>
      </c>
      <c r="F19" s="40">
        <v>34019</v>
      </c>
      <c r="G19" s="40">
        <v>34138</v>
      </c>
      <c r="H19" s="40">
        <v>34344</v>
      </c>
      <c r="I19" s="40">
        <v>34452</v>
      </c>
      <c r="J19" s="40">
        <v>34785</v>
      </c>
      <c r="K19" s="40">
        <v>35000</v>
      </c>
      <c r="L19" s="40">
        <v>35328</v>
      </c>
      <c r="M19" s="40">
        <v>35542</v>
      </c>
      <c r="N19" s="115">
        <v>35805</v>
      </c>
      <c r="O19" s="40">
        <v>36255</v>
      </c>
      <c r="P19" s="40">
        <v>36694</v>
      </c>
    </row>
    <row r="20" spans="1:16" s="47" customFormat="1" x14ac:dyDescent="0.25">
      <c r="A20" s="43"/>
      <c r="B20" s="55" t="s">
        <v>13</v>
      </c>
      <c r="C20" s="46"/>
      <c r="D20" s="46"/>
      <c r="E20" s="46">
        <v>209888</v>
      </c>
      <c r="F20" s="46">
        <v>212056</v>
      </c>
      <c r="G20" s="46">
        <v>214421</v>
      </c>
      <c r="H20" s="46">
        <v>216562</v>
      </c>
      <c r="I20" s="46">
        <v>217378</v>
      </c>
      <c r="J20" s="46">
        <v>219964</v>
      </c>
      <c r="K20" s="46">
        <v>222869</v>
      </c>
      <c r="L20" s="46">
        <v>226194</v>
      </c>
      <c r="M20" s="46">
        <v>229354</v>
      </c>
      <c r="N20" s="114">
        <v>232245</v>
      </c>
      <c r="O20" s="46">
        <v>234799</v>
      </c>
      <c r="P20" s="46">
        <v>237684</v>
      </c>
    </row>
    <row r="21" spans="1:16" s="41" customFormat="1" x14ac:dyDescent="0.25">
      <c r="A21" s="39"/>
      <c r="B21" s="17" t="s">
        <v>32</v>
      </c>
      <c r="C21" s="40"/>
      <c r="D21" s="40"/>
      <c r="E21" s="40">
        <v>25728</v>
      </c>
      <c r="F21" s="40">
        <v>25851</v>
      </c>
      <c r="G21" s="40">
        <v>26103</v>
      </c>
      <c r="H21" s="40">
        <v>26382</v>
      </c>
      <c r="I21" s="40">
        <v>26471</v>
      </c>
      <c r="J21" s="40">
        <v>26724</v>
      </c>
      <c r="K21" s="40">
        <v>26990</v>
      </c>
      <c r="L21" s="40">
        <v>27376</v>
      </c>
      <c r="M21" s="40">
        <v>27663</v>
      </c>
      <c r="N21" s="115">
        <v>27864</v>
      </c>
      <c r="O21" s="40">
        <v>28133</v>
      </c>
      <c r="P21" s="40">
        <v>28430</v>
      </c>
    </row>
    <row r="22" spans="1:16" s="41" customFormat="1" x14ac:dyDescent="0.25">
      <c r="A22" s="39"/>
      <c r="B22" s="17" t="s">
        <v>33</v>
      </c>
      <c r="C22" s="40"/>
      <c r="D22" s="40"/>
      <c r="E22" s="40">
        <v>11599</v>
      </c>
      <c r="F22" s="40">
        <v>11771</v>
      </c>
      <c r="G22" s="40">
        <v>11921</v>
      </c>
      <c r="H22" s="40">
        <v>12079</v>
      </c>
      <c r="I22" s="40">
        <v>11927</v>
      </c>
      <c r="J22" s="40">
        <v>12070</v>
      </c>
      <c r="K22" s="40">
        <v>12246</v>
      </c>
      <c r="L22" s="40">
        <v>12429</v>
      </c>
      <c r="M22" s="40">
        <v>12695</v>
      </c>
      <c r="N22" s="115">
        <v>12900</v>
      </c>
      <c r="O22" s="40">
        <v>13086</v>
      </c>
      <c r="P22" s="40">
        <v>13359</v>
      </c>
    </row>
    <row r="23" spans="1:16" s="41" customFormat="1" x14ac:dyDescent="0.25">
      <c r="A23" s="39"/>
      <c r="B23" s="17" t="s">
        <v>34</v>
      </c>
      <c r="C23" s="40"/>
      <c r="D23" s="40"/>
      <c r="E23" s="40">
        <v>24858</v>
      </c>
      <c r="F23" s="40">
        <v>25257</v>
      </c>
      <c r="G23" s="40">
        <v>25680</v>
      </c>
      <c r="H23" s="40">
        <v>26074</v>
      </c>
      <c r="I23" s="40">
        <v>26473</v>
      </c>
      <c r="J23" s="40">
        <v>26960</v>
      </c>
      <c r="K23" s="40">
        <v>27386</v>
      </c>
      <c r="L23" s="40">
        <v>27844</v>
      </c>
      <c r="M23" s="40">
        <v>28264</v>
      </c>
      <c r="N23" s="115">
        <v>28741</v>
      </c>
      <c r="O23" s="40">
        <v>29154</v>
      </c>
      <c r="P23" s="40">
        <v>29646</v>
      </c>
    </row>
    <row r="24" spans="1:16" s="41" customFormat="1" x14ac:dyDescent="0.25">
      <c r="A24" s="39"/>
      <c r="B24" s="17" t="s">
        <v>35</v>
      </c>
      <c r="C24" s="40"/>
      <c r="D24" s="40"/>
      <c r="E24" s="40">
        <v>24994</v>
      </c>
      <c r="F24" s="40">
        <v>25147</v>
      </c>
      <c r="G24" s="40">
        <v>25398</v>
      </c>
      <c r="H24" s="40">
        <v>25530</v>
      </c>
      <c r="I24" s="40">
        <v>25627</v>
      </c>
      <c r="J24" s="40">
        <v>25727</v>
      </c>
      <c r="K24" s="40">
        <v>26053</v>
      </c>
      <c r="L24" s="40">
        <v>26383</v>
      </c>
      <c r="M24" s="40">
        <v>26703</v>
      </c>
      <c r="N24" s="115">
        <v>26879</v>
      </c>
      <c r="O24" s="40">
        <v>27095</v>
      </c>
      <c r="P24" s="40">
        <v>27271</v>
      </c>
    </row>
    <row r="25" spans="1:16" s="41" customFormat="1" x14ac:dyDescent="0.25">
      <c r="A25" s="39"/>
      <c r="B25" s="17" t="s">
        <v>36</v>
      </c>
      <c r="C25" s="40"/>
      <c r="D25" s="40"/>
      <c r="E25" s="40">
        <v>12044</v>
      </c>
      <c r="F25" s="40">
        <v>12263</v>
      </c>
      <c r="G25" s="40">
        <v>12516</v>
      </c>
      <c r="H25" s="40">
        <v>12709</v>
      </c>
      <c r="I25" s="40">
        <v>12690</v>
      </c>
      <c r="J25" s="40">
        <v>12865</v>
      </c>
      <c r="K25" s="40">
        <v>13161</v>
      </c>
      <c r="L25" s="40">
        <v>13447</v>
      </c>
      <c r="M25" s="40">
        <v>13784</v>
      </c>
      <c r="N25" s="115">
        <v>14115</v>
      </c>
      <c r="O25" s="40">
        <v>14480</v>
      </c>
      <c r="P25" s="40">
        <v>14865</v>
      </c>
    </row>
    <row r="26" spans="1:16" s="41" customFormat="1" x14ac:dyDescent="0.25">
      <c r="A26" s="39"/>
      <c r="B26" s="17" t="s">
        <v>37</v>
      </c>
      <c r="C26" s="40"/>
      <c r="D26" s="40"/>
      <c r="E26" s="40">
        <v>22239</v>
      </c>
      <c r="F26" s="40">
        <v>22283</v>
      </c>
      <c r="G26" s="40">
        <v>22392</v>
      </c>
      <c r="H26" s="40">
        <v>22453</v>
      </c>
      <c r="I26" s="40">
        <v>22323</v>
      </c>
      <c r="J26" s="40">
        <v>22545</v>
      </c>
      <c r="K26" s="40">
        <v>22736</v>
      </c>
      <c r="L26" s="40">
        <v>23025</v>
      </c>
      <c r="M26" s="40">
        <v>23277</v>
      </c>
      <c r="N26" s="115">
        <v>23559</v>
      </c>
      <c r="O26" s="40">
        <v>23806</v>
      </c>
      <c r="P26" s="40">
        <v>24037</v>
      </c>
    </row>
    <row r="27" spans="1:16" s="41" customFormat="1" x14ac:dyDescent="0.25">
      <c r="A27" s="39"/>
      <c r="B27" s="17" t="s">
        <v>38</v>
      </c>
      <c r="C27" s="40"/>
      <c r="D27" s="40"/>
      <c r="E27" s="40">
        <v>29591</v>
      </c>
      <c r="F27" s="40">
        <v>29868</v>
      </c>
      <c r="G27" s="40">
        <v>30098</v>
      </c>
      <c r="H27" s="40">
        <v>30479</v>
      </c>
      <c r="I27" s="40">
        <v>30242</v>
      </c>
      <c r="J27" s="40">
        <v>30654</v>
      </c>
      <c r="K27" s="40">
        <v>31009</v>
      </c>
      <c r="L27" s="40">
        <v>31485</v>
      </c>
      <c r="M27" s="40">
        <v>31956</v>
      </c>
      <c r="N27" s="115">
        <v>32272</v>
      </c>
      <c r="O27" s="40">
        <v>32661</v>
      </c>
      <c r="P27" s="40">
        <v>33015</v>
      </c>
    </row>
    <row r="28" spans="1:16" s="47" customFormat="1" x14ac:dyDescent="0.25">
      <c r="A28" s="43"/>
      <c r="B28" s="17" t="s">
        <v>39</v>
      </c>
      <c r="C28" s="44"/>
      <c r="D28" s="45"/>
      <c r="E28" s="40">
        <v>9362</v>
      </c>
      <c r="F28" s="40">
        <v>9526</v>
      </c>
      <c r="G28" s="40">
        <v>9621</v>
      </c>
      <c r="H28" s="40">
        <v>9699</v>
      </c>
      <c r="I28" s="40">
        <v>10223</v>
      </c>
      <c r="J28" s="40">
        <v>10423</v>
      </c>
      <c r="K28" s="40">
        <v>10607</v>
      </c>
      <c r="L28" s="40">
        <v>10898</v>
      </c>
      <c r="M28" s="40">
        <v>11096</v>
      </c>
      <c r="N28" s="115">
        <v>11335</v>
      </c>
      <c r="O28" s="40">
        <v>11462</v>
      </c>
      <c r="P28" s="40">
        <v>11660</v>
      </c>
    </row>
    <row r="29" spans="1:16" s="41" customFormat="1" x14ac:dyDescent="0.25">
      <c r="A29" s="39"/>
      <c r="B29" s="17" t="s">
        <v>40</v>
      </c>
      <c r="C29" s="40"/>
      <c r="D29" s="40"/>
      <c r="E29" s="40">
        <v>39552</v>
      </c>
      <c r="F29" s="40">
        <v>39964</v>
      </c>
      <c r="G29" s="40">
        <v>40350</v>
      </c>
      <c r="H29" s="40">
        <v>40635</v>
      </c>
      <c r="I29" s="40">
        <v>40807</v>
      </c>
      <c r="J29" s="40">
        <v>41253</v>
      </c>
      <c r="K29" s="40">
        <v>41802</v>
      </c>
      <c r="L29" s="40">
        <v>42244</v>
      </c>
      <c r="M29" s="40">
        <v>42652</v>
      </c>
      <c r="N29" s="115">
        <v>43136</v>
      </c>
      <c r="O29" s="40">
        <v>43328</v>
      </c>
      <c r="P29" s="40">
        <v>43617</v>
      </c>
    </row>
    <row r="30" spans="1:16" s="47" customFormat="1" x14ac:dyDescent="0.25">
      <c r="A30" s="43"/>
      <c r="B30" s="17" t="s">
        <v>41</v>
      </c>
      <c r="C30" s="46"/>
      <c r="D30" s="45"/>
      <c r="E30" s="40">
        <v>9921</v>
      </c>
      <c r="F30" s="40">
        <v>10126</v>
      </c>
      <c r="G30" s="40">
        <v>10342</v>
      </c>
      <c r="H30" s="40">
        <v>10522</v>
      </c>
      <c r="I30" s="40">
        <v>10595</v>
      </c>
      <c r="J30" s="40">
        <v>10743</v>
      </c>
      <c r="K30" s="40">
        <v>10879</v>
      </c>
      <c r="L30" s="40">
        <v>11063</v>
      </c>
      <c r="M30" s="40">
        <v>11264</v>
      </c>
      <c r="N30" s="115">
        <v>11444</v>
      </c>
      <c r="O30" s="40">
        <v>11594</v>
      </c>
      <c r="P30" s="40">
        <v>11784</v>
      </c>
    </row>
    <row r="31" spans="1:16" s="47" customFormat="1" x14ac:dyDescent="0.25">
      <c r="A31" s="43"/>
      <c r="B31" s="56" t="s">
        <v>14</v>
      </c>
      <c r="C31" s="46"/>
      <c r="D31" s="45"/>
      <c r="E31" s="46">
        <v>134334</v>
      </c>
      <c r="F31" s="46">
        <v>135796</v>
      </c>
      <c r="G31" s="46">
        <v>137658</v>
      </c>
      <c r="H31" s="46">
        <v>139287</v>
      </c>
      <c r="I31" s="46">
        <v>137555</v>
      </c>
      <c r="J31" s="46">
        <v>139347</v>
      </c>
      <c r="K31" s="46">
        <v>141213</v>
      </c>
      <c r="L31" s="46">
        <v>143241</v>
      </c>
      <c r="M31" s="46">
        <v>145196</v>
      </c>
      <c r="N31" s="114">
        <v>147456</v>
      </c>
      <c r="O31" s="46">
        <v>149526</v>
      </c>
      <c r="P31" s="46">
        <v>151775</v>
      </c>
    </row>
    <row r="32" spans="1:16" x14ac:dyDescent="0.25">
      <c r="B32" s="17" t="s">
        <v>42</v>
      </c>
      <c r="C32" s="9"/>
      <c r="D32" s="9"/>
      <c r="E32" s="40">
        <v>15072</v>
      </c>
      <c r="F32" s="40">
        <v>15272</v>
      </c>
      <c r="G32" s="40">
        <v>15502</v>
      </c>
      <c r="H32" s="40">
        <v>15686</v>
      </c>
      <c r="I32" s="40">
        <v>15716</v>
      </c>
      <c r="J32" s="40">
        <v>15955</v>
      </c>
      <c r="K32" s="40">
        <v>16244</v>
      </c>
      <c r="L32" s="40">
        <v>16446</v>
      </c>
      <c r="M32" s="40">
        <v>16546</v>
      </c>
      <c r="N32" s="115">
        <v>16947</v>
      </c>
      <c r="O32" s="40">
        <v>17230</v>
      </c>
      <c r="P32" s="40">
        <v>17459</v>
      </c>
    </row>
    <row r="33" spans="1:16" s="1" customFormat="1" x14ac:dyDescent="0.25">
      <c r="B33" s="17" t="s">
        <v>43</v>
      </c>
      <c r="C33" s="15"/>
      <c r="D33" s="15"/>
      <c r="E33" s="40">
        <v>6186</v>
      </c>
      <c r="F33" s="40">
        <v>6214</v>
      </c>
      <c r="G33" s="40">
        <v>6300</v>
      </c>
      <c r="H33" s="40">
        <v>6306</v>
      </c>
      <c r="I33" s="40">
        <v>6297</v>
      </c>
      <c r="J33" s="40">
        <v>6373</v>
      </c>
      <c r="K33" s="40">
        <v>6410</v>
      </c>
      <c r="L33" s="40">
        <v>6464</v>
      </c>
      <c r="M33" s="40">
        <v>6538</v>
      </c>
      <c r="N33" s="115">
        <v>6618</v>
      </c>
      <c r="O33" s="40">
        <v>6696</v>
      </c>
      <c r="P33" s="40">
        <v>6769</v>
      </c>
    </row>
    <row r="34" spans="1:16" x14ac:dyDescent="0.25">
      <c r="B34" s="17" t="s">
        <v>44</v>
      </c>
      <c r="C34" s="16"/>
      <c r="D34" s="16"/>
      <c r="E34" s="40">
        <v>7483</v>
      </c>
      <c r="F34" s="40">
        <v>7539</v>
      </c>
      <c r="G34" s="40">
        <v>7697</v>
      </c>
      <c r="H34" s="40">
        <v>7759</v>
      </c>
      <c r="I34" s="40">
        <v>7582</v>
      </c>
      <c r="J34" s="40">
        <v>7637</v>
      </c>
      <c r="K34" s="40">
        <v>7769</v>
      </c>
      <c r="L34" s="40">
        <v>7886</v>
      </c>
      <c r="M34" s="40">
        <v>7994</v>
      </c>
      <c r="N34" s="115">
        <v>8113</v>
      </c>
      <c r="O34" s="40">
        <v>8215</v>
      </c>
      <c r="P34" s="40">
        <v>8291</v>
      </c>
    </row>
    <row r="35" spans="1:16" x14ac:dyDescent="0.25">
      <c r="B35" s="17" t="s">
        <v>45</v>
      </c>
      <c r="C35" s="18"/>
      <c r="D35" s="18"/>
      <c r="E35" s="40">
        <v>5894</v>
      </c>
      <c r="F35" s="40">
        <v>5963</v>
      </c>
      <c r="G35" s="40">
        <v>6061</v>
      </c>
      <c r="H35" s="40">
        <v>6146</v>
      </c>
      <c r="I35" s="40">
        <v>6159</v>
      </c>
      <c r="J35" s="40">
        <v>6255</v>
      </c>
      <c r="K35" s="40">
        <v>6311</v>
      </c>
      <c r="L35" s="40">
        <v>6406</v>
      </c>
      <c r="M35" s="40">
        <v>6507</v>
      </c>
      <c r="N35" s="115">
        <v>6619</v>
      </c>
      <c r="O35" s="40">
        <v>6716</v>
      </c>
      <c r="P35" s="40">
        <v>6857</v>
      </c>
    </row>
    <row r="36" spans="1:16" x14ac:dyDescent="0.25">
      <c r="B36" s="17" t="s">
        <v>46</v>
      </c>
      <c r="E36" s="40">
        <v>15193</v>
      </c>
      <c r="F36" s="40">
        <v>15307</v>
      </c>
      <c r="G36" s="40">
        <v>15523</v>
      </c>
      <c r="H36" s="40">
        <v>15640</v>
      </c>
      <c r="I36" s="40">
        <v>15721</v>
      </c>
      <c r="J36" s="40">
        <v>15888</v>
      </c>
      <c r="K36" s="40">
        <v>16002</v>
      </c>
      <c r="L36" s="40">
        <v>16275</v>
      </c>
      <c r="M36" s="40">
        <v>16461</v>
      </c>
      <c r="N36" s="115">
        <v>16621</v>
      </c>
      <c r="O36" s="40">
        <v>16819</v>
      </c>
      <c r="P36" s="40">
        <v>17046</v>
      </c>
    </row>
    <row r="37" spans="1:16" x14ac:dyDescent="0.25">
      <c r="B37" s="17" t="s">
        <v>47</v>
      </c>
      <c r="C37" s="8"/>
      <c r="D37" s="8"/>
      <c r="E37" s="40">
        <v>28402</v>
      </c>
      <c r="F37" s="40">
        <v>28637</v>
      </c>
      <c r="G37" s="40">
        <v>28804</v>
      </c>
      <c r="H37" s="40">
        <v>29017</v>
      </c>
      <c r="I37" s="40">
        <v>29216</v>
      </c>
      <c r="J37" s="40">
        <v>29471</v>
      </c>
      <c r="K37" s="40">
        <v>29836</v>
      </c>
      <c r="L37" s="40">
        <v>30093</v>
      </c>
      <c r="M37" s="40">
        <v>30533</v>
      </c>
      <c r="N37" s="115">
        <v>30994</v>
      </c>
      <c r="O37" s="40">
        <v>31447</v>
      </c>
      <c r="P37" s="40">
        <v>31982</v>
      </c>
    </row>
    <row r="38" spans="1:16" x14ac:dyDescent="0.25">
      <c r="B38" s="17" t="s">
        <v>48</v>
      </c>
      <c r="E38" s="40">
        <v>16706</v>
      </c>
      <c r="F38" s="40">
        <v>16779</v>
      </c>
      <c r="G38" s="40">
        <v>16965</v>
      </c>
      <c r="H38" s="40">
        <v>17179</v>
      </c>
      <c r="I38" s="40">
        <v>16669</v>
      </c>
      <c r="J38" s="40">
        <v>16845</v>
      </c>
      <c r="K38" s="40">
        <v>17067</v>
      </c>
      <c r="L38" s="40">
        <v>17286</v>
      </c>
      <c r="M38" s="40">
        <v>17550</v>
      </c>
      <c r="N38" s="115">
        <v>17810</v>
      </c>
      <c r="O38" s="40">
        <v>18033</v>
      </c>
      <c r="P38" s="40">
        <v>18244</v>
      </c>
    </row>
    <row r="39" spans="1:16" x14ac:dyDescent="0.25">
      <c r="B39" s="17" t="s">
        <v>49</v>
      </c>
      <c r="E39" s="40">
        <v>8200</v>
      </c>
      <c r="F39" s="40">
        <v>8324</v>
      </c>
      <c r="G39" s="40">
        <v>8491</v>
      </c>
      <c r="H39" s="40">
        <v>8681</v>
      </c>
      <c r="I39" s="40">
        <v>8634</v>
      </c>
      <c r="J39" s="40">
        <v>8863</v>
      </c>
      <c r="K39" s="40">
        <v>9044</v>
      </c>
      <c r="L39" s="40">
        <v>9261</v>
      </c>
      <c r="M39" s="40">
        <v>9450</v>
      </c>
      <c r="N39" s="115">
        <v>9635</v>
      </c>
      <c r="O39" s="40">
        <v>9823</v>
      </c>
      <c r="P39" s="40">
        <v>10058</v>
      </c>
    </row>
    <row r="40" spans="1:16" x14ac:dyDescent="0.25">
      <c r="B40" s="17" t="s">
        <v>50</v>
      </c>
      <c r="E40" s="40">
        <v>21313</v>
      </c>
      <c r="F40" s="40">
        <v>21759</v>
      </c>
      <c r="G40" s="40">
        <v>22086</v>
      </c>
      <c r="H40" s="40">
        <v>22421</v>
      </c>
      <c r="I40" s="40">
        <v>21043</v>
      </c>
      <c r="J40" s="40">
        <v>21331</v>
      </c>
      <c r="K40" s="40">
        <v>21657</v>
      </c>
      <c r="L40" s="40">
        <v>22030</v>
      </c>
      <c r="M40" s="40">
        <v>22283</v>
      </c>
      <c r="N40" s="115" t="s">
        <v>115</v>
      </c>
      <c r="O40" s="40">
        <v>22841</v>
      </c>
      <c r="P40" s="40">
        <v>23148</v>
      </c>
    </row>
    <row r="41" spans="1:16" x14ac:dyDescent="0.25">
      <c r="B41" s="17" t="s">
        <v>51</v>
      </c>
      <c r="E41" s="40">
        <v>9885</v>
      </c>
      <c r="F41" s="40">
        <v>10002</v>
      </c>
      <c r="G41" s="40">
        <v>10229</v>
      </c>
      <c r="H41" s="40">
        <v>10452</v>
      </c>
      <c r="I41" s="40">
        <v>10518</v>
      </c>
      <c r="J41" s="40">
        <v>10729</v>
      </c>
      <c r="K41" s="40">
        <v>10873</v>
      </c>
      <c r="L41" s="40">
        <v>11094</v>
      </c>
      <c r="M41" s="40">
        <v>11334</v>
      </c>
      <c r="N41" s="115">
        <v>11535</v>
      </c>
      <c r="O41" s="40">
        <v>11706</v>
      </c>
      <c r="P41" s="40">
        <v>11921</v>
      </c>
    </row>
    <row r="42" spans="1:16" s="38" customFormat="1" x14ac:dyDescent="0.25">
      <c r="A42" s="37"/>
      <c r="B42" s="56" t="s">
        <v>15</v>
      </c>
      <c r="C42" s="49"/>
      <c r="D42" s="49"/>
      <c r="E42" s="46">
        <v>153337</v>
      </c>
      <c r="F42" s="46">
        <v>155738</v>
      </c>
      <c r="G42" s="46">
        <v>158392</v>
      </c>
      <c r="H42" s="46">
        <v>160997</v>
      </c>
      <c r="I42" s="46">
        <v>161318</v>
      </c>
      <c r="J42" s="46">
        <v>163978</v>
      </c>
      <c r="K42" s="46">
        <v>166623</v>
      </c>
      <c r="L42" s="46">
        <v>169821</v>
      </c>
      <c r="M42" s="46">
        <v>172886</v>
      </c>
      <c r="N42" s="114">
        <v>175833</v>
      </c>
      <c r="O42" s="46">
        <v>178945</v>
      </c>
      <c r="P42" s="46">
        <v>182126</v>
      </c>
    </row>
    <row r="43" spans="1:16" x14ac:dyDescent="0.25">
      <c r="B43" s="17" t="s">
        <v>52</v>
      </c>
      <c r="E43" s="40">
        <v>4014</v>
      </c>
      <c r="F43" s="40">
        <v>4108</v>
      </c>
      <c r="G43" s="40">
        <v>4153</v>
      </c>
      <c r="H43" s="40">
        <v>4220</v>
      </c>
      <c r="I43" s="40">
        <v>4318</v>
      </c>
      <c r="J43" s="40">
        <v>4430</v>
      </c>
      <c r="K43" s="40">
        <v>4545</v>
      </c>
      <c r="L43" s="40">
        <v>4662</v>
      </c>
      <c r="M43" s="40">
        <v>4785</v>
      </c>
      <c r="N43" s="115">
        <v>4861</v>
      </c>
      <c r="O43" s="40">
        <v>4995</v>
      </c>
      <c r="P43" s="40">
        <v>5090</v>
      </c>
    </row>
    <row r="44" spans="1:16" x14ac:dyDescent="0.25">
      <c r="B44" s="17" t="s">
        <v>53</v>
      </c>
      <c r="E44" s="40">
        <v>22540</v>
      </c>
      <c r="F44" s="40">
        <v>22952</v>
      </c>
      <c r="G44" s="40">
        <v>23487</v>
      </c>
      <c r="H44" s="40">
        <v>23917</v>
      </c>
      <c r="I44" s="40">
        <v>23898</v>
      </c>
      <c r="J44" s="40">
        <v>24272</v>
      </c>
      <c r="K44" s="40">
        <v>24630</v>
      </c>
      <c r="L44" s="40">
        <v>25055</v>
      </c>
      <c r="M44" s="40">
        <v>25487</v>
      </c>
      <c r="N44" s="115">
        <v>25871</v>
      </c>
      <c r="O44" s="40">
        <v>26383</v>
      </c>
      <c r="P44" s="40">
        <v>26933</v>
      </c>
    </row>
    <row r="45" spans="1:16" x14ac:dyDescent="0.25">
      <c r="B45" s="17" t="s">
        <v>54</v>
      </c>
      <c r="E45" s="40">
        <v>8236</v>
      </c>
      <c r="F45" s="40">
        <v>8461</v>
      </c>
      <c r="G45" s="40">
        <v>8671</v>
      </c>
      <c r="H45" s="40">
        <v>8840</v>
      </c>
      <c r="I45" s="40">
        <v>8847</v>
      </c>
      <c r="J45" s="40">
        <v>9041</v>
      </c>
      <c r="K45" s="40">
        <v>9199</v>
      </c>
      <c r="L45" s="40">
        <v>9423</v>
      </c>
      <c r="M45" s="40">
        <v>9611</v>
      </c>
      <c r="N45" s="115">
        <v>9798</v>
      </c>
      <c r="O45" s="40">
        <v>10008</v>
      </c>
      <c r="P45" s="40">
        <v>10296</v>
      </c>
    </row>
    <row r="46" spans="1:16" x14ac:dyDescent="0.25">
      <c r="B46" s="17" t="s">
        <v>55</v>
      </c>
      <c r="E46" s="40">
        <v>4881</v>
      </c>
      <c r="F46" s="40">
        <v>4961</v>
      </c>
      <c r="G46" s="40">
        <v>5045</v>
      </c>
      <c r="H46" s="40">
        <v>5143</v>
      </c>
      <c r="I46" s="40">
        <v>5267</v>
      </c>
      <c r="J46" s="40">
        <v>5382</v>
      </c>
      <c r="K46" s="40">
        <v>5485</v>
      </c>
      <c r="L46" s="40">
        <v>5569</v>
      </c>
      <c r="M46" s="40">
        <v>5638</v>
      </c>
      <c r="N46" s="115">
        <v>5749</v>
      </c>
      <c r="O46" s="40">
        <v>5866</v>
      </c>
      <c r="P46" s="40">
        <v>5941</v>
      </c>
    </row>
    <row r="47" spans="1:16" x14ac:dyDescent="0.25">
      <c r="B47" s="17" t="s">
        <v>56</v>
      </c>
      <c r="E47" s="40">
        <v>12492</v>
      </c>
      <c r="F47" s="40">
        <v>12613</v>
      </c>
      <c r="G47" s="40">
        <v>12772</v>
      </c>
      <c r="H47" s="40">
        <v>12912</v>
      </c>
      <c r="I47" s="40">
        <v>12794</v>
      </c>
      <c r="J47" s="40">
        <v>12964</v>
      </c>
      <c r="K47" s="40">
        <v>13119</v>
      </c>
      <c r="L47" s="40">
        <v>13317</v>
      </c>
      <c r="M47" s="40">
        <v>13484</v>
      </c>
      <c r="N47" s="115">
        <v>13623</v>
      </c>
      <c r="O47" s="40">
        <v>13752</v>
      </c>
      <c r="P47" s="40">
        <v>14046</v>
      </c>
    </row>
    <row r="48" spans="1:16" x14ac:dyDescent="0.25">
      <c r="B48" s="17" t="s">
        <v>57</v>
      </c>
      <c r="E48" s="40">
        <v>36366</v>
      </c>
      <c r="F48" s="40">
        <v>36831</v>
      </c>
      <c r="G48" s="40">
        <v>37352</v>
      </c>
      <c r="H48" s="40">
        <v>37774</v>
      </c>
      <c r="I48" s="40">
        <v>37369</v>
      </c>
      <c r="J48" s="40">
        <v>37822</v>
      </c>
      <c r="K48" s="40">
        <v>38214</v>
      </c>
      <c r="L48" s="40">
        <v>38757</v>
      </c>
      <c r="M48" s="40">
        <v>39424</v>
      </c>
      <c r="N48" s="115">
        <v>39886</v>
      </c>
      <c r="O48" s="40">
        <v>40370</v>
      </c>
      <c r="P48" s="40">
        <v>40891</v>
      </c>
    </row>
    <row r="49" spans="2:16" x14ac:dyDescent="0.25">
      <c r="B49" s="17" t="s">
        <v>58</v>
      </c>
      <c r="E49" s="40">
        <v>9158</v>
      </c>
      <c r="F49" s="40">
        <v>9239</v>
      </c>
      <c r="G49" s="40">
        <v>9405</v>
      </c>
      <c r="H49" s="40">
        <v>9604</v>
      </c>
      <c r="I49" s="40">
        <v>9762</v>
      </c>
      <c r="J49" s="40">
        <v>9904</v>
      </c>
      <c r="K49" s="40">
        <v>10120</v>
      </c>
      <c r="L49" s="40">
        <v>10324</v>
      </c>
      <c r="M49" s="40">
        <v>10507</v>
      </c>
      <c r="N49" s="115">
        <v>10649</v>
      </c>
      <c r="O49" s="40">
        <v>10832</v>
      </c>
      <c r="P49" s="40">
        <v>11007</v>
      </c>
    </row>
    <row r="50" spans="2:16" x14ac:dyDescent="0.25">
      <c r="B50" s="17" t="s">
        <v>59</v>
      </c>
      <c r="C50" s="2"/>
      <c r="D50" s="2"/>
      <c r="E50" s="40">
        <v>9507</v>
      </c>
      <c r="F50" s="40">
        <v>9714</v>
      </c>
      <c r="G50" s="40">
        <v>9872</v>
      </c>
      <c r="H50" s="40">
        <v>10099</v>
      </c>
      <c r="I50" s="40">
        <v>10108</v>
      </c>
      <c r="J50" s="40">
        <v>10296</v>
      </c>
      <c r="K50" s="40">
        <v>10530</v>
      </c>
      <c r="L50" s="40">
        <v>10783</v>
      </c>
      <c r="M50" s="40">
        <v>11066</v>
      </c>
      <c r="N50" s="115">
        <v>11384</v>
      </c>
      <c r="O50" s="40">
        <v>11636</v>
      </c>
      <c r="P50" s="40">
        <v>11930</v>
      </c>
    </row>
    <row r="51" spans="2:16" x14ac:dyDescent="0.25">
      <c r="B51" s="17" t="s">
        <v>60</v>
      </c>
      <c r="E51" s="40">
        <v>4484</v>
      </c>
      <c r="F51" s="40">
        <v>4595</v>
      </c>
      <c r="G51" s="40">
        <v>4700</v>
      </c>
      <c r="H51" s="40">
        <v>4800</v>
      </c>
      <c r="I51" s="40">
        <v>4715</v>
      </c>
      <c r="J51" s="40">
        <v>4842</v>
      </c>
      <c r="K51" s="40">
        <v>4977</v>
      </c>
      <c r="L51" s="40">
        <v>5136</v>
      </c>
      <c r="M51" s="40">
        <v>5247</v>
      </c>
      <c r="N51" s="115">
        <v>5423</v>
      </c>
      <c r="O51" s="40">
        <v>5620</v>
      </c>
      <c r="P51" s="40">
        <v>5731</v>
      </c>
    </row>
    <row r="52" spans="2:16" x14ac:dyDescent="0.25">
      <c r="B52" s="17" t="s">
        <v>61</v>
      </c>
      <c r="E52" s="40">
        <v>2640</v>
      </c>
      <c r="F52" s="40">
        <v>2661</v>
      </c>
      <c r="G52" s="40">
        <v>2710</v>
      </c>
      <c r="H52" s="40">
        <v>2739</v>
      </c>
      <c r="I52" s="40">
        <v>2800</v>
      </c>
      <c r="J52" s="40">
        <v>2889</v>
      </c>
      <c r="K52" s="40">
        <v>2913</v>
      </c>
      <c r="L52" s="40">
        <v>2995</v>
      </c>
      <c r="M52" s="40">
        <v>3080</v>
      </c>
      <c r="N52" s="115">
        <v>3146</v>
      </c>
      <c r="O52" s="40">
        <v>3239</v>
      </c>
      <c r="P52" s="40">
        <v>3303</v>
      </c>
    </row>
    <row r="53" spans="2:16" x14ac:dyDescent="0.25">
      <c r="B53" s="17" t="s">
        <v>62</v>
      </c>
      <c r="E53" s="40">
        <v>12317</v>
      </c>
      <c r="F53" s="40">
        <v>12496</v>
      </c>
      <c r="G53" s="40">
        <v>12687</v>
      </c>
      <c r="H53" s="40">
        <v>12896</v>
      </c>
      <c r="I53" s="40">
        <v>12935</v>
      </c>
      <c r="J53" s="40">
        <v>13161</v>
      </c>
      <c r="K53" s="40">
        <v>13388</v>
      </c>
      <c r="L53" s="40">
        <v>13658</v>
      </c>
      <c r="M53" s="40">
        <v>13902</v>
      </c>
      <c r="N53" s="115">
        <v>14119</v>
      </c>
      <c r="O53" s="40">
        <v>14298</v>
      </c>
      <c r="P53" s="40">
        <v>14509</v>
      </c>
    </row>
    <row r="54" spans="2:16" x14ac:dyDescent="0.25">
      <c r="B54" s="17" t="s">
        <v>63</v>
      </c>
      <c r="E54" s="40">
        <v>19937</v>
      </c>
      <c r="F54" s="40">
        <v>20231</v>
      </c>
      <c r="G54" s="40">
        <v>20464</v>
      </c>
      <c r="H54" s="40">
        <v>20760</v>
      </c>
      <c r="I54" s="40">
        <v>21072</v>
      </c>
      <c r="J54" s="40">
        <v>21394</v>
      </c>
      <c r="K54" s="40">
        <v>21678</v>
      </c>
      <c r="L54" s="40">
        <v>22018</v>
      </c>
      <c r="M54" s="40">
        <v>22314</v>
      </c>
      <c r="N54" s="115">
        <v>22745</v>
      </c>
      <c r="O54" s="40">
        <v>23125</v>
      </c>
      <c r="P54" s="40">
        <v>23446</v>
      </c>
    </row>
    <row r="55" spans="2:16" x14ac:dyDescent="0.25">
      <c r="B55" s="17" t="s">
        <v>64</v>
      </c>
      <c r="E55" s="40">
        <v>6765</v>
      </c>
      <c r="F55" s="40">
        <v>6876</v>
      </c>
      <c r="G55" s="40">
        <v>7074</v>
      </c>
      <c r="H55" s="40">
        <v>7293</v>
      </c>
      <c r="I55" s="40">
        <v>7433</v>
      </c>
      <c r="J55" s="40">
        <v>7581</v>
      </c>
      <c r="K55" s="40">
        <v>7825</v>
      </c>
      <c r="L55" s="40">
        <v>8124</v>
      </c>
      <c r="M55" s="40">
        <v>8341</v>
      </c>
      <c r="N55" s="115">
        <v>8579</v>
      </c>
      <c r="O55" s="40">
        <v>8821</v>
      </c>
      <c r="P55" s="40">
        <v>9003</v>
      </c>
    </row>
    <row r="56" spans="2:16" ht="6.75" customHeight="1" x14ac:dyDescent="0.25">
      <c r="B56" s="17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s="1" customFormat="1" x14ac:dyDescent="0.25">
      <c r="B57" s="5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x14ac:dyDescent="0.25">
      <c r="B58" s="17" t="s">
        <v>19</v>
      </c>
      <c r="C58" s="18"/>
      <c r="D58" s="18"/>
      <c r="E58" s="18"/>
      <c r="F58" s="18"/>
      <c r="G58" s="18"/>
      <c r="H58" s="18"/>
      <c r="I58" s="18"/>
      <c r="J58" s="19"/>
    </row>
    <row r="59" spans="2:16" x14ac:dyDescent="0.25">
      <c r="B59" s="21" t="s">
        <v>20</v>
      </c>
    </row>
    <row r="60" spans="2:16" x14ac:dyDescent="0.25">
      <c r="B60" s="2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62"/>
  <sheetViews>
    <sheetView showGridLines="0" zoomScaleNormal="100" workbookViewId="0">
      <pane xSplit="4" ySplit="8" topLeftCell="E9" activePane="bottomRight" state="frozen"/>
      <selection activeCell="G38" sqref="G38"/>
      <selection pane="topRight" activeCell="G38" sqref="G38"/>
      <selection pane="bottomLeft" activeCell="G38" sqref="G38"/>
      <selection pane="bottomRight" activeCell="P65" sqref="P65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76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">
        <v>114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36">
        <v>39447</v>
      </c>
      <c r="F7" s="36">
        <v>39813</v>
      </c>
      <c r="G7" s="36">
        <v>40178</v>
      </c>
      <c r="H7" s="36">
        <v>40543</v>
      </c>
      <c r="I7" s="36">
        <v>40908</v>
      </c>
      <c r="J7" s="36">
        <v>41274</v>
      </c>
      <c r="K7" s="36">
        <v>41639</v>
      </c>
      <c r="L7" s="36">
        <v>42004</v>
      </c>
      <c r="M7" s="3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7" customFormat="1" x14ac:dyDescent="0.25">
      <c r="A10" s="43"/>
      <c r="B10" s="54" t="s">
        <v>12</v>
      </c>
      <c r="C10" s="46"/>
      <c r="D10" s="46"/>
      <c r="E10" s="46">
        <v>30395</v>
      </c>
      <c r="F10" s="46">
        <v>29446</v>
      </c>
      <c r="G10" s="46">
        <v>31091</v>
      </c>
      <c r="H10" s="46">
        <v>31133</v>
      </c>
      <c r="I10" s="46">
        <v>30238</v>
      </c>
      <c r="J10" s="46">
        <v>30653</v>
      </c>
      <c r="K10" s="46">
        <v>31298</v>
      </c>
      <c r="L10" s="46">
        <v>32392</v>
      </c>
      <c r="M10" s="46">
        <v>35965</v>
      </c>
      <c r="N10" s="46">
        <v>35606</v>
      </c>
      <c r="O10" s="46">
        <v>34950</v>
      </c>
      <c r="P10" s="46">
        <v>33313</v>
      </c>
    </row>
    <row r="11" spans="1:16" s="41" customFormat="1" x14ac:dyDescent="0.25">
      <c r="A11" s="39"/>
      <c r="B11" s="17" t="s">
        <v>23</v>
      </c>
      <c r="C11" s="40"/>
      <c r="D11" s="40"/>
      <c r="E11" s="40">
        <v>335</v>
      </c>
      <c r="F11" s="40">
        <v>355</v>
      </c>
      <c r="G11" s="40">
        <v>382</v>
      </c>
      <c r="H11" s="40">
        <v>373</v>
      </c>
      <c r="I11" s="40">
        <v>374</v>
      </c>
      <c r="J11" s="40">
        <v>397</v>
      </c>
      <c r="K11" s="40">
        <v>386</v>
      </c>
      <c r="L11" s="40">
        <v>425</v>
      </c>
      <c r="M11" s="40">
        <v>443</v>
      </c>
      <c r="N11" s="40">
        <v>514</v>
      </c>
      <c r="O11" s="40">
        <v>462</v>
      </c>
      <c r="P11" s="40">
        <v>422</v>
      </c>
    </row>
    <row r="12" spans="1:16" s="41" customFormat="1" x14ac:dyDescent="0.25">
      <c r="A12" s="39"/>
      <c r="B12" s="17" t="s">
        <v>24</v>
      </c>
      <c r="C12" s="40"/>
      <c r="D12" s="40"/>
      <c r="E12" s="40">
        <v>2521</v>
      </c>
      <c r="F12" s="40">
        <v>2350</v>
      </c>
      <c r="G12" s="40">
        <v>2531</v>
      </c>
      <c r="H12" s="40">
        <v>2550</v>
      </c>
      <c r="I12" s="40">
        <v>2446</v>
      </c>
      <c r="J12" s="40">
        <v>2551</v>
      </c>
      <c r="K12" s="40">
        <v>2605</v>
      </c>
      <c r="L12" s="40">
        <v>2792</v>
      </c>
      <c r="M12" s="40">
        <v>3101</v>
      </c>
      <c r="N12" s="40">
        <v>3024</v>
      </c>
      <c r="O12" s="40">
        <v>3000</v>
      </c>
      <c r="P12" s="40">
        <v>2765</v>
      </c>
    </row>
    <row r="13" spans="1:16" s="41" customFormat="1" x14ac:dyDescent="0.25">
      <c r="A13" s="39"/>
      <c r="B13" s="17" t="s">
        <v>25</v>
      </c>
      <c r="C13" s="40"/>
      <c r="D13" s="40"/>
      <c r="E13" s="40">
        <v>2887</v>
      </c>
      <c r="F13" s="40">
        <v>2798</v>
      </c>
      <c r="G13" s="40">
        <v>3137</v>
      </c>
      <c r="H13" s="40">
        <v>3189</v>
      </c>
      <c r="I13" s="40">
        <v>3094</v>
      </c>
      <c r="J13" s="40">
        <v>3326</v>
      </c>
      <c r="K13" s="40">
        <v>3397</v>
      </c>
      <c r="L13" s="40">
        <v>3559</v>
      </c>
      <c r="M13" s="40">
        <v>4097</v>
      </c>
      <c r="N13" s="40">
        <v>3991</v>
      </c>
      <c r="O13" s="40">
        <v>3946</v>
      </c>
      <c r="P13" s="40">
        <v>3720</v>
      </c>
    </row>
    <row r="14" spans="1:16" s="41" customFormat="1" x14ac:dyDescent="0.25">
      <c r="A14" s="39"/>
      <c r="B14" s="17" t="s">
        <v>26</v>
      </c>
      <c r="C14" s="40"/>
      <c r="D14" s="40"/>
      <c r="E14" s="40">
        <v>5358</v>
      </c>
      <c r="F14" s="40">
        <v>5350</v>
      </c>
      <c r="G14" s="40">
        <v>5700</v>
      </c>
      <c r="H14" s="40">
        <v>5613</v>
      </c>
      <c r="I14" s="40">
        <v>5546</v>
      </c>
      <c r="J14" s="40">
        <v>5472</v>
      </c>
      <c r="K14" s="40">
        <v>5506</v>
      </c>
      <c r="L14" s="40">
        <v>5654</v>
      </c>
      <c r="M14" s="40">
        <v>6175</v>
      </c>
      <c r="N14" s="40">
        <v>5890</v>
      </c>
      <c r="O14" s="40">
        <v>5835</v>
      </c>
      <c r="P14" s="40">
        <v>5657</v>
      </c>
    </row>
    <row r="15" spans="1:16" s="41" customFormat="1" x14ac:dyDescent="0.25">
      <c r="A15" s="39"/>
      <c r="B15" s="17" t="s">
        <v>27</v>
      </c>
      <c r="C15" s="40"/>
      <c r="D15" s="40"/>
      <c r="E15" s="40">
        <v>1331</v>
      </c>
      <c r="F15" s="40">
        <v>1276</v>
      </c>
      <c r="G15" s="40">
        <v>1373</v>
      </c>
      <c r="H15" s="40">
        <v>1337</v>
      </c>
      <c r="I15" s="40">
        <v>1361</v>
      </c>
      <c r="J15" s="40">
        <v>1387</v>
      </c>
      <c r="K15" s="40">
        <v>1394</v>
      </c>
      <c r="L15" s="40">
        <v>1477</v>
      </c>
      <c r="M15" s="40">
        <v>1721</v>
      </c>
      <c r="N15" s="40">
        <v>1769</v>
      </c>
      <c r="O15" s="40">
        <v>1635</v>
      </c>
      <c r="P15" s="40">
        <v>1583</v>
      </c>
    </row>
    <row r="16" spans="1:16" s="41" customFormat="1" x14ac:dyDescent="0.25">
      <c r="A16" s="39"/>
      <c r="B16" s="17" t="s">
        <v>28</v>
      </c>
      <c r="C16" s="40"/>
      <c r="D16" s="40"/>
      <c r="E16" s="40">
        <v>3144</v>
      </c>
      <c r="F16" s="40">
        <v>3049</v>
      </c>
      <c r="G16" s="40">
        <v>3217</v>
      </c>
      <c r="H16" s="40">
        <v>3206</v>
      </c>
      <c r="I16" s="40">
        <v>3075</v>
      </c>
      <c r="J16" s="40">
        <v>3103</v>
      </c>
      <c r="K16" s="40">
        <v>3176</v>
      </c>
      <c r="L16" s="40">
        <v>3395</v>
      </c>
      <c r="M16" s="40">
        <v>3925</v>
      </c>
      <c r="N16" s="40">
        <v>3647</v>
      </c>
      <c r="O16" s="40">
        <v>3789</v>
      </c>
      <c r="P16" s="40">
        <v>3687</v>
      </c>
    </row>
    <row r="17" spans="1:16" s="41" customFormat="1" x14ac:dyDescent="0.25">
      <c r="A17" s="39"/>
      <c r="B17" s="17" t="s">
        <v>29</v>
      </c>
      <c r="C17" s="40"/>
      <c r="D17" s="40"/>
      <c r="E17" s="40">
        <v>1164</v>
      </c>
      <c r="F17" s="40">
        <v>1082</v>
      </c>
      <c r="G17" s="40">
        <v>1173</v>
      </c>
      <c r="H17" s="40">
        <v>1193</v>
      </c>
      <c r="I17" s="40">
        <v>1214</v>
      </c>
      <c r="J17" s="40">
        <v>1204</v>
      </c>
      <c r="K17" s="40">
        <v>1267</v>
      </c>
      <c r="L17" s="40">
        <v>1287</v>
      </c>
      <c r="M17" s="40">
        <v>1486</v>
      </c>
      <c r="N17" s="40">
        <v>1479</v>
      </c>
      <c r="O17" s="40">
        <v>1494</v>
      </c>
      <c r="P17" s="40">
        <v>1467</v>
      </c>
    </row>
    <row r="18" spans="1:16" s="41" customFormat="1" x14ac:dyDescent="0.25">
      <c r="A18" s="39"/>
      <c r="B18" s="17" t="s">
        <v>30</v>
      </c>
      <c r="C18" s="40"/>
      <c r="D18" s="40"/>
      <c r="E18" s="40">
        <v>2228</v>
      </c>
      <c r="F18" s="40">
        <v>2050</v>
      </c>
      <c r="G18" s="40">
        <v>2089</v>
      </c>
      <c r="H18" s="40">
        <v>2026</v>
      </c>
      <c r="I18" s="40">
        <v>1847</v>
      </c>
      <c r="J18" s="40">
        <v>1889</v>
      </c>
      <c r="K18" s="40">
        <v>1895</v>
      </c>
      <c r="L18" s="40">
        <v>1836</v>
      </c>
      <c r="M18" s="40">
        <v>2232</v>
      </c>
      <c r="N18" s="40">
        <v>2287</v>
      </c>
      <c r="O18" s="40">
        <v>2196</v>
      </c>
      <c r="P18" s="40">
        <v>2038</v>
      </c>
    </row>
    <row r="19" spans="1:16" s="41" customFormat="1" x14ac:dyDescent="0.25">
      <c r="A19" s="39"/>
      <c r="B19" s="17" t="s">
        <v>31</v>
      </c>
      <c r="C19" s="40"/>
      <c r="D19" s="40"/>
      <c r="E19" s="40">
        <v>11427</v>
      </c>
      <c r="F19" s="40">
        <v>11136</v>
      </c>
      <c r="G19" s="40">
        <v>11489</v>
      </c>
      <c r="H19" s="40">
        <v>11646</v>
      </c>
      <c r="I19" s="40">
        <v>11281</v>
      </c>
      <c r="J19" s="40">
        <v>11324</v>
      </c>
      <c r="K19" s="40">
        <v>11672</v>
      </c>
      <c r="L19" s="40">
        <v>11967</v>
      </c>
      <c r="M19" s="40">
        <v>12785</v>
      </c>
      <c r="N19" s="40">
        <v>13005</v>
      </c>
      <c r="O19" s="40">
        <v>12593</v>
      </c>
      <c r="P19" s="40">
        <v>11974</v>
      </c>
    </row>
    <row r="20" spans="1:16" s="47" customFormat="1" x14ac:dyDescent="0.25">
      <c r="A20" s="43"/>
      <c r="B20" s="55" t="s">
        <v>13</v>
      </c>
      <c r="C20" s="46"/>
      <c r="D20" s="46"/>
      <c r="E20" s="46">
        <v>79630</v>
      </c>
      <c r="F20" s="46">
        <v>78515</v>
      </c>
      <c r="G20" s="46">
        <v>78803</v>
      </c>
      <c r="H20" s="46">
        <v>76980</v>
      </c>
      <c r="I20" s="46">
        <v>75628</v>
      </c>
      <c r="J20" s="46">
        <v>78359</v>
      </c>
      <c r="K20" s="46">
        <v>80532</v>
      </c>
      <c r="L20" s="46">
        <v>82772</v>
      </c>
      <c r="M20" s="46">
        <v>88330</v>
      </c>
      <c r="N20" s="46">
        <v>88973</v>
      </c>
      <c r="O20" s="46">
        <v>89747</v>
      </c>
      <c r="P20" s="46">
        <v>87276</v>
      </c>
    </row>
    <row r="21" spans="1:16" s="41" customFormat="1" x14ac:dyDescent="0.25">
      <c r="A21" s="39"/>
      <c r="B21" s="17" t="s">
        <v>32</v>
      </c>
      <c r="C21" s="40"/>
      <c r="D21" s="40"/>
      <c r="E21" s="40">
        <v>9179</v>
      </c>
      <c r="F21" s="40">
        <v>9137</v>
      </c>
      <c r="G21" s="40">
        <v>9555</v>
      </c>
      <c r="H21" s="40">
        <v>9385</v>
      </c>
      <c r="I21" s="40">
        <v>9377</v>
      </c>
      <c r="J21" s="40">
        <v>9787</v>
      </c>
      <c r="K21" s="40">
        <v>10003</v>
      </c>
      <c r="L21" s="40">
        <v>10108</v>
      </c>
      <c r="M21" s="40">
        <v>10648</v>
      </c>
      <c r="N21" s="40">
        <v>10648</v>
      </c>
      <c r="O21" s="40">
        <v>10989</v>
      </c>
      <c r="P21" s="40">
        <v>10443</v>
      </c>
    </row>
    <row r="22" spans="1:16" s="41" customFormat="1" x14ac:dyDescent="0.25">
      <c r="A22" s="39"/>
      <c r="B22" s="17" t="s">
        <v>33</v>
      </c>
      <c r="C22" s="40"/>
      <c r="D22" s="40"/>
      <c r="E22" s="40">
        <v>4416</v>
      </c>
      <c r="F22" s="40">
        <v>4192</v>
      </c>
      <c r="G22" s="40">
        <v>4270</v>
      </c>
      <c r="H22" s="40">
        <v>4010</v>
      </c>
      <c r="I22" s="40">
        <v>4139</v>
      </c>
      <c r="J22" s="40">
        <v>4307</v>
      </c>
      <c r="K22" s="40">
        <v>4385</v>
      </c>
      <c r="L22" s="40">
        <v>4717</v>
      </c>
      <c r="M22" s="40">
        <v>5014</v>
      </c>
      <c r="N22" s="40">
        <v>4930</v>
      </c>
      <c r="O22" s="40">
        <v>4809</v>
      </c>
      <c r="P22" s="40">
        <v>4623</v>
      </c>
    </row>
    <row r="23" spans="1:16" s="41" customFormat="1" x14ac:dyDescent="0.25">
      <c r="A23" s="39"/>
      <c r="B23" s="17" t="s">
        <v>34</v>
      </c>
      <c r="C23" s="40"/>
      <c r="D23" s="40"/>
      <c r="E23" s="40">
        <v>8737</v>
      </c>
      <c r="F23" s="40">
        <v>8439</v>
      </c>
      <c r="G23" s="40">
        <v>8283</v>
      </c>
      <c r="H23" s="40">
        <v>7764</v>
      </c>
      <c r="I23" s="40">
        <v>7662</v>
      </c>
      <c r="J23" s="40">
        <v>7724</v>
      </c>
      <c r="K23" s="40">
        <v>7878</v>
      </c>
      <c r="L23" s="40">
        <v>8082</v>
      </c>
      <c r="M23" s="40">
        <v>8511</v>
      </c>
      <c r="N23" s="40">
        <v>8203</v>
      </c>
      <c r="O23" s="40">
        <v>8312</v>
      </c>
      <c r="P23" s="40">
        <v>7918</v>
      </c>
    </row>
    <row r="24" spans="1:16" s="41" customFormat="1" x14ac:dyDescent="0.25">
      <c r="A24" s="39"/>
      <c r="B24" s="17" t="s">
        <v>35</v>
      </c>
      <c r="C24" s="40"/>
      <c r="D24" s="40"/>
      <c r="E24" s="40">
        <v>11363</v>
      </c>
      <c r="F24" s="40">
        <v>11163</v>
      </c>
      <c r="G24" s="40">
        <v>11544</v>
      </c>
      <c r="H24" s="40">
        <v>11130</v>
      </c>
      <c r="I24" s="40">
        <v>10887</v>
      </c>
      <c r="J24" s="40">
        <v>11438</v>
      </c>
      <c r="K24" s="40">
        <v>11838</v>
      </c>
      <c r="L24" s="40">
        <v>12173</v>
      </c>
      <c r="M24" s="40">
        <v>13020</v>
      </c>
      <c r="N24" s="40">
        <v>13868</v>
      </c>
      <c r="O24" s="40">
        <v>14133</v>
      </c>
      <c r="P24" s="40">
        <v>14086</v>
      </c>
    </row>
    <row r="25" spans="1:16" s="41" customFormat="1" x14ac:dyDescent="0.25">
      <c r="A25" s="39"/>
      <c r="B25" s="17" t="s">
        <v>36</v>
      </c>
      <c r="C25" s="40"/>
      <c r="D25" s="40"/>
      <c r="E25" s="40">
        <v>2345</v>
      </c>
      <c r="F25" s="40">
        <v>2136</v>
      </c>
      <c r="G25" s="40">
        <v>2156</v>
      </c>
      <c r="H25" s="40">
        <v>2034</v>
      </c>
      <c r="I25" s="40">
        <v>2026</v>
      </c>
      <c r="J25" s="40">
        <v>2179</v>
      </c>
      <c r="K25" s="40">
        <v>2187</v>
      </c>
      <c r="L25" s="40">
        <v>2402</v>
      </c>
      <c r="M25" s="40">
        <v>2640</v>
      </c>
      <c r="N25" s="40">
        <v>2580</v>
      </c>
      <c r="O25" s="40">
        <v>2518</v>
      </c>
      <c r="P25" s="40">
        <v>2419</v>
      </c>
    </row>
    <row r="26" spans="1:16" s="41" customFormat="1" x14ac:dyDescent="0.25">
      <c r="A26" s="39"/>
      <c r="B26" s="17" t="s">
        <v>37</v>
      </c>
      <c r="C26" s="40"/>
      <c r="D26" s="40"/>
      <c r="E26" s="40">
        <v>8499</v>
      </c>
      <c r="F26" s="40">
        <v>8363</v>
      </c>
      <c r="G26" s="40">
        <v>8340</v>
      </c>
      <c r="H26" s="40">
        <v>8125</v>
      </c>
      <c r="I26" s="40">
        <v>7961</v>
      </c>
      <c r="J26" s="40">
        <v>8173</v>
      </c>
      <c r="K26" s="40">
        <v>8523</v>
      </c>
      <c r="L26" s="40">
        <v>8772</v>
      </c>
      <c r="M26" s="40">
        <v>9585</v>
      </c>
      <c r="N26" s="40">
        <v>9662</v>
      </c>
      <c r="O26" s="40">
        <v>9444</v>
      </c>
      <c r="P26" s="40">
        <v>9271</v>
      </c>
    </row>
    <row r="27" spans="1:16" s="41" customFormat="1" x14ac:dyDescent="0.25">
      <c r="A27" s="39"/>
      <c r="B27" s="17" t="s">
        <v>38</v>
      </c>
      <c r="C27" s="40"/>
      <c r="D27" s="40"/>
      <c r="E27" s="40">
        <v>11132</v>
      </c>
      <c r="F27" s="40">
        <v>11395</v>
      </c>
      <c r="G27" s="40">
        <v>11069</v>
      </c>
      <c r="H27" s="40">
        <v>11433</v>
      </c>
      <c r="I27" s="40">
        <v>11043</v>
      </c>
      <c r="J27" s="40">
        <v>11499</v>
      </c>
      <c r="K27" s="40">
        <v>11781</v>
      </c>
      <c r="L27" s="40">
        <v>12124</v>
      </c>
      <c r="M27" s="40">
        <v>13396</v>
      </c>
      <c r="N27" s="40">
        <v>13533</v>
      </c>
      <c r="O27" s="40">
        <v>13373</v>
      </c>
      <c r="P27" s="40">
        <v>13283</v>
      </c>
    </row>
    <row r="28" spans="1:16" s="47" customFormat="1" x14ac:dyDescent="0.25">
      <c r="A28" s="43"/>
      <c r="B28" s="17" t="s">
        <v>39</v>
      </c>
      <c r="C28" s="44"/>
      <c r="D28" s="45"/>
      <c r="E28" s="40">
        <v>3863</v>
      </c>
      <c r="F28" s="40">
        <v>3736</v>
      </c>
      <c r="G28" s="40">
        <v>3696</v>
      </c>
      <c r="H28" s="40">
        <v>3621</v>
      </c>
      <c r="I28" s="40">
        <v>3532</v>
      </c>
      <c r="J28" s="40">
        <v>3677</v>
      </c>
      <c r="K28" s="40">
        <v>3911</v>
      </c>
      <c r="L28" s="40">
        <v>3995</v>
      </c>
      <c r="M28" s="40">
        <v>3837</v>
      </c>
      <c r="N28" s="40">
        <v>4037</v>
      </c>
      <c r="O28" s="40">
        <v>3964</v>
      </c>
      <c r="P28" s="40">
        <v>3801</v>
      </c>
    </row>
    <row r="29" spans="1:16" s="41" customFormat="1" x14ac:dyDescent="0.25">
      <c r="A29" s="39"/>
      <c r="B29" s="17" t="s">
        <v>40</v>
      </c>
      <c r="C29" s="40"/>
      <c r="D29" s="40"/>
      <c r="E29" s="40">
        <v>17361</v>
      </c>
      <c r="F29" s="40">
        <v>17384</v>
      </c>
      <c r="G29" s="40">
        <v>17329</v>
      </c>
      <c r="H29" s="40">
        <v>16970</v>
      </c>
      <c r="I29" s="40">
        <v>16518</v>
      </c>
      <c r="J29" s="40">
        <v>17120</v>
      </c>
      <c r="K29" s="40">
        <v>17416</v>
      </c>
      <c r="L29" s="40">
        <v>17552</v>
      </c>
      <c r="M29" s="40">
        <v>18567</v>
      </c>
      <c r="N29" s="40">
        <v>18609</v>
      </c>
      <c r="O29" s="40">
        <v>19345</v>
      </c>
      <c r="P29" s="40">
        <v>18794</v>
      </c>
    </row>
    <row r="30" spans="1:16" s="47" customFormat="1" x14ac:dyDescent="0.25">
      <c r="A30" s="43"/>
      <c r="B30" s="17" t="s">
        <v>41</v>
      </c>
      <c r="C30" s="46"/>
      <c r="D30" s="45"/>
      <c r="E30" s="40">
        <v>2735</v>
      </c>
      <c r="F30" s="40">
        <v>2570</v>
      </c>
      <c r="G30" s="40">
        <v>2561</v>
      </c>
      <c r="H30" s="40">
        <v>2508</v>
      </c>
      <c r="I30" s="40">
        <v>2483</v>
      </c>
      <c r="J30" s="40">
        <v>2455</v>
      </c>
      <c r="K30" s="40">
        <v>2610</v>
      </c>
      <c r="L30" s="40">
        <v>2847</v>
      </c>
      <c r="M30" s="40">
        <v>3112</v>
      </c>
      <c r="N30" s="40">
        <v>2903</v>
      </c>
      <c r="O30" s="40">
        <v>2860</v>
      </c>
      <c r="P30" s="40">
        <v>2638</v>
      </c>
    </row>
    <row r="31" spans="1:16" s="47" customFormat="1" x14ac:dyDescent="0.25">
      <c r="A31" s="43"/>
      <c r="B31" s="56" t="s">
        <v>14</v>
      </c>
      <c r="C31" s="46"/>
      <c r="D31" s="45"/>
      <c r="E31" s="46">
        <v>46232</v>
      </c>
      <c r="F31" s="46">
        <v>44179</v>
      </c>
      <c r="G31" s="46">
        <v>44648</v>
      </c>
      <c r="H31" s="46">
        <v>43134</v>
      </c>
      <c r="I31" s="46">
        <v>41913</v>
      </c>
      <c r="J31" s="46">
        <v>42982</v>
      </c>
      <c r="K31" s="46">
        <v>44678</v>
      </c>
      <c r="L31" s="46">
        <v>45251</v>
      </c>
      <c r="M31" s="46">
        <v>47785</v>
      </c>
      <c r="N31" s="46">
        <v>47683</v>
      </c>
      <c r="O31" s="46">
        <v>46142</v>
      </c>
      <c r="P31" s="46">
        <v>43773</v>
      </c>
    </row>
    <row r="32" spans="1:16" x14ac:dyDescent="0.25">
      <c r="B32" s="17" t="s">
        <v>42</v>
      </c>
      <c r="C32" s="9"/>
      <c r="D32" s="9"/>
      <c r="E32" s="40">
        <v>6738</v>
      </c>
      <c r="F32" s="40">
        <v>6587</v>
      </c>
      <c r="G32" s="40">
        <v>6922</v>
      </c>
      <c r="H32" s="40">
        <v>6658</v>
      </c>
      <c r="I32" s="40">
        <v>6498</v>
      </c>
      <c r="J32" s="40">
        <v>6713</v>
      </c>
      <c r="K32" s="40">
        <v>6921</v>
      </c>
      <c r="L32" s="40">
        <v>7221</v>
      </c>
      <c r="M32" s="40">
        <v>7511</v>
      </c>
      <c r="N32" s="40">
        <v>7456</v>
      </c>
      <c r="O32" s="40">
        <v>7324</v>
      </c>
      <c r="P32" s="40">
        <v>7040</v>
      </c>
    </row>
    <row r="33" spans="1:16" s="1" customFormat="1" x14ac:dyDescent="0.25">
      <c r="B33" s="17" t="s">
        <v>43</v>
      </c>
      <c r="C33" s="15"/>
      <c r="D33" s="15"/>
      <c r="E33" s="40">
        <v>1940</v>
      </c>
      <c r="F33" s="40">
        <v>1804</v>
      </c>
      <c r="G33" s="40">
        <v>1807</v>
      </c>
      <c r="H33" s="40">
        <v>1809</v>
      </c>
      <c r="I33" s="40">
        <v>1855</v>
      </c>
      <c r="J33" s="40">
        <v>1950</v>
      </c>
      <c r="K33" s="40">
        <v>2016</v>
      </c>
      <c r="L33" s="40">
        <v>1947</v>
      </c>
      <c r="M33" s="40">
        <v>1994</v>
      </c>
      <c r="N33" s="40">
        <v>2039</v>
      </c>
      <c r="O33" s="40">
        <v>2001</v>
      </c>
      <c r="P33" s="40">
        <v>1847</v>
      </c>
    </row>
    <row r="34" spans="1:16" x14ac:dyDescent="0.25">
      <c r="B34" s="17" t="s">
        <v>44</v>
      </c>
      <c r="C34" s="16"/>
      <c r="D34" s="16"/>
      <c r="E34" s="40">
        <v>1663</v>
      </c>
      <c r="F34" s="40">
        <v>1534</v>
      </c>
      <c r="G34" s="40">
        <v>1485</v>
      </c>
      <c r="H34" s="40">
        <v>1367</v>
      </c>
      <c r="I34" s="40">
        <v>1329</v>
      </c>
      <c r="J34" s="40">
        <v>1407</v>
      </c>
      <c r="K34" s="40">
        <v>1524</v>
      </c>
      <c r="L34" s="40">
        <v>1536</v>
      </c>
      <c r="M34" s="40">
        <v>1610</v>
      </c>
      <c r="N34" s="40">
        <v>1715</v>
      </c>
      <c r="O34" s="40">
        <v>1542</v>
      </c>
      <c r="P34" s="40">
        <v>1468</v>
      </c>
    </row>
    <row r="35" spans="1:16" x14ac:dyDescent="0.25">
      <c r="B35" s="17" t="s">
        <v>45</v>
      </c>
      <c r="C35" s="18"/>
      <c r="D35" s="18"/>
      <c r="E35" s="40">
        <v>1202</v>
      </c>
      <c r="F35" s="40">
        <v>1219</v>
      </c>
      <c r="G35" s="40">
        <v>1211</v>
      </c>
      <c r="H35" s="40">
        <v>1179</v>
      </c>
      <c r="I35" s="40">
        <v>1167</v>
      </c>
      <c r="J35" s="40">
        <v>1272</v>
      </c>
      <c r="K35" s="40">
        <v>1374</v>
      </c>
      <c r="L35" s="40">
        <v>1429</v>
      </c>
      <c r="M35" s="40">
        <v>1604</v>
      </c>
      <c r="N35" s="40">
        <v>1641</v>
      </c>
      <c r="O35" s="40">
        <v>1436</v>
      </c>
      <c r="P35" s="40">
        <v>1296</v>
      </c>
    </row>
    <row r="36" spans="1:16" x14ac:dyDescent="0.25">
      <c r="B36" s="17" t="s">
        <v>46</v>
      </c>
      <c r="E36" s="40">
        <v>5330</v>
      </c>
      <c r="F36" s="40">
        <v>5058</v>
      </c>
      <c r="G36" s="40">
        <v>5032</v>
      </c>
      <c r="H36" s="40">
        <v>4776</v>
      </c>
      <c r="I36" s="40">
        <v>4790</v>
      </c>
      <c r="J36" s="40">
        <v>4954</v>
      </c>
      <c r="K36" s="40">
        <v>5146</v>
      </c>
      <c r="L36" s="40">
        <v>5076</v>
      </c>
      <c r="M36" s="40">
        <v>5605</v>
      </c>
      <c r="N36" s="40">
        <v>5582</v>
      </c>
      <c r="O36" s="40">
        <v>5072</v>
      </c>
      <c r="P36" s="40">
        <v>4746</v>
      </c>
    </row>
    <row r="37" spans="1:16" x14ac:dyDescent="0.25">
      <c r="B37" s="17" t="s">
        <v>47</v>
      </c>
      <c r="C37" s="8"/>
      <c r="D37" s="8"/>
      <c r="E37" s="40">
        <v>13089</v>
      </c>
      <c r="F37" s="40">
        <v>12389</v>
      </c>
      <c r="G37" s="40">
        <v>12553</v>
      </c>
      <c r="H37" s="40">
        <v>12081</v>
      </c>
      <c r="I37" s="40">
        <v>11498</v>
      </c>
      <c r="J37" s="40">
        <v>11747</v>
      </c>
      <c r="K37" s="40">
        <v>12224</v>
      </c>
      <c r="L37" s="40">
        <v>12537</v>
      </c>
      <c r="M37" s="40">
        <v>13492</v>
      </c>
      <c r="N37" s="40">
        <v>14149</v>
      </c>
      <c r="O37" s="40">
        <v>13669</v>
      </c>
      <c r="P37" s="40">
        <v>13051</v>
      </c>
    </row>
    <row r="38" spans="1:16" x14ac:dyDescent="0.25">
      <c r="B38" s="17" t="s">
        <v>48</v>
      </c>
      <c r="E38" s="40">
        <v>4348</v>
      </c>
      <c r="F38" s="40">
        <v>4026</v>
      </c>
      <c r="G38" s="40">
        <v>4069</v>
      </c>
      <c r="H38" s="40">
        <v>4037</v>
      </c>
      <c r="I38" s="40">
        <v>3922</v>
      </c>
      <c r="J38" s="40">
        <v>3999</v>
      </c>
      <c r="K38" s="40">
        <v>4123</v>
      </c>
      <c r="L38" s="40">
        <v>4204</v>
      </c>
      <c r="M38" s="40">
        <v>4540</v>
      </c>
      <c r="N38" s="40">
        <v>4465</v>
      </c>
      <c r="O38" s="40">
        <v>4365</v>
      </c>
      <c r="P38" s="40">
        <v>4011</v>
      </c>
    </row>
    <row r="39" spans="1:16" x14ac:dyDescent="0.25">
      <c r="B39" s="17" t="s">
        <v>49</v>
      </c>
      <c r="E39" s="40">
        <v>2801</v>
      </c>
      <c r="F39" s="40">
        <v>2773</v>
      </c>
      <c r="G39" s="40">
        <v>2923</v>
      </c>
      <c r="H39" s="40">
        <v>2889</v>
      </c>
      <c r="I39" s="40">
        <v>2728</v>
      </c>
      <c r="J39" s="40">
        <v>2709</v>
      </c>
      <c r="K39" s="40">
        <v>2846</v>
      </c>
      <c r="L39" s="40">
        <v>2796</v>
      </c>
      <c r="M39" s="40">
        <v>2842</v>
      </c>
      <c r="N39" s="40">
        <v>2792</v>
      </c>
      <c r="O39" s="40">
        <v>2916</v>
      </c>
      <c r="P39" s="40">
        <v>2804</v>
      </c>
    </row>
    <row r="40" spans="1:16" x14ac:dyDescent="0.25">
      <c r="B40" s="17" t="s">
        <v>50</v>
      </c>
      <c r="E40" s="40">
        <v>6746</v>
      </c>
      <c r="F40" s="40">
        <v>6458</v>
      </c>
      <c r="G40" s="40">
        <v>6284</v>
      </c>
      <c r="H40" s="40">
        <v>6065</v>
      </c>
      <c r="I40" s="40">
        <v>6065</v>
      </c>
      <c r="J40" s="40">
        <v>6162</v>
      </c>
      <c r="K40" s="40">
        <v>6296</v>
      </c>
      <c r="L40" s="40">
        <v>6267</v>
      </c>
      <c r="M40" s="40">
        <v>6139</v>
      </c>
      <c r="N40" s="40">
        <v>5845</v>
      </c>
      <c r="O40" s="40">
        <v>5723</v>
      </c>
      <c r="P40" s="40">
        <v>5482</v>
      </c>
    </row>
    <row r="41" spans="1:16" x14ac:dyDescent="0.25">
      <c r="B41" s="17" t="s">
        <v>51</v>
      </c>
      <c r="E41" s="40">
        <v>2375</v>
      </c>
      <c r="F41" s="40">
        <v>2331</v>
      </c>
      <c r="G41" s="40">
        <v>2362</v>
      </c>
      <c r="H41" s="40">
        <v>2273</v>
      </c>
      <c r="I41" s="40">
        <v>2061</v>
      </c>
      <c r="J41" s="40">
        <v>2069</v>
      </c>
      <c r="K41" s="40">
        <v>2208</v>
      </c>
      <c r="L41" s="40">
        <v>2238</v>
      </c>
      <c r="M41" s="40">
        <v>2448</v>
      </c>
      <c r="N41" s="40">
        <v>1999</v>
      </c>
      <c r="O41" s="40">
        <v>2094</v>
      </c>
      <c r="P41" s="40">
        <v>2028</v>
      </c>
    </row>
    <row r="42" spans="1:16" s="38" customFormat="1" x14ac:dyDescent="0.25">
      <c r="A42" s="37"/>
      <c r="B42" s="56" t="s">
        <v>15</v>
      </c>
      <c r="C42" s="49"/>
      <c r="D42" s="49"/>
      <c r="E42" s="46">
        <v>44347</v>
      </c>
      <c r="F42" s="46">
        <v>40281</v>
      </c>
      <c r="G42" s="46">
        <v>40922</v>
      </c>
      <c r="H42" s="46">
        <v>39506</v>
      </c>
      <c r="I42" s="46">
        <v>38932</v>
      </c>
      <c r="J42" s="46">
        <v>38517</v>
      </c>
      <c r="K42" s="46">
        <v>39824</v>
      </c>
      <c r="L42" s="46">
        <v>42080</v>
      </c>
      <c r="M42" s="46">
        <v>46955</v>
      </c>
      <c r="N42" s="46">
        <v>46700</v>
      </c>
      <c r="O42" s="46">
        <v>44792</v>
      </c>
      <c r="P42" s="46">
        <v>42624</v>
      </c>
    </row>
    <row r="43" spans="1:16" x14ac:dyDescent="0.25">
      <c r="B43" s="17" t="s">
        <v>52</v>
      </c>
      <c r="E43" s="40">
        <v>473</v>
      </c>
      <c r="F43" s="40">
        <v>429</v>
      </c>
      <c r="G43" s="40">
        <v>495</v>
      </c>
      <c r="H43" s="40">
        <v>452</v>
      </c>
      <c r="I43" s="40">
        <v>422</v>
      </c>
      <c r="J43" s="40">
        <v>390</v>
      </c>
      <c r="K43" s="40">
        <v>392</v>
      </c>
      <c r="L43" s="40">
        <v>446</v>
      </c>
      <c r="M43" s="40">
        <v>695</v>
      </c>
      <c r="N43" s="40">
        <v>663</v>
      </c>
      <c r="O43" s="40">
        <v>560</v>
      </c>
      <c r="P43" s="40">
        <v>517</v>
      </c>
    </row>
    <row r="44" spans="1:16" x14ac:dyDescent="0.25">
      <c r="B44" s="17" t="s">
        <v>53</v>
      </c>
      <c r="E44" s="40">
        <v>6840</v>
      </c>
      <c r="F44" s="40">
        <v>6273</v>
      </c>
      <c r="G44" s="40">
        <v>6573</v>
      </c>
      <c r="H44" s="40">
        <v>6468</v>
      </c>
      <c r="I44" s="40">
        <v>6510</v>
      </c>
      <c r="J44" s="40">
        <v>6265</v>
      </c>
      <c r="K44" s="40">
        <v>6300</v>
      </c>
      <c r="L44" s="40">
        <v>6549</v>
      </c>
      <c r="M44" s="40">
        <v>7089</v>
      </c>
      <c r="N44" s="40">
        <v>7168</v>
      </c>
      <c r="O44" s="40">
        <v>7053</v>
      </c>
      <c r="P44" s="40">
        <v>6769</v>
      </c>
    </row>
    <row r="45" spans="1:16" x14ac:dyDescent="0.25">
      <c r="B45" s="17" t="s">
        <v>54</v>
      </c>
      <c r="E45" s="40">
        <v>1276</v>
      </c>
      <c r="F45" s="40">
        <v>1120</v>
      </c>
      <c r="G45" s="40">
        <v>1018</v>
      </c>
      <c r="H45" s="40">
        <v>1028</v>
      </c>
      <c r="I45" s="40">
        <v>1015</v>
      </c>
      <c r="J45" s="40">
        <v>1085</v>
      </c>
      <c r="K45" s="40">
        <v>1170</v>
      </c>
      <c r="L45" s="40">
        <v>1238</v>
      </c>
      <c r="M45" s="40">
        <v>1710</v>
      </c>
      <c r="N45" s="40">
        <v>1584</v>
      </c>
      <c r="O45" s="40">
        <v>1434</v>
      </c>
      <c r="P45" s="40">
        <v>1407</v>
      </c>
    </row>
    <row r="46" spans="1:16" x14ac:dyDescent="0.25">
      <c r="B46" s="17" t="s">
        <v>55</v>
      </c>
      <c r="E46" s="40">
        <v>412</v>
      </c>
      <c r="F46" s="40">
        <v>378</v>
      </c>
      <c r="G46" s="40">
        <v>388</v>
      </c>
      <c r="H46" s="40">
        <v>366</v>
      </c>
      <c r="I46" s="40">
        <v>380</v>
      </c>
      <c r="J46" s="40">
        <v>369</v>
      </c>
      <c r="K46" s="40">
        <v>418</v>
      </c>
      <c r="L46" s="40">
        <v>480</v>
      </c>
      <c r="M46" s="40">
        <v>687</v>
      </c>
      <c r="N46" s="40">
        <v>617</v>
      </c>
      <c r="O46" s="40">
        <v>588</v>
      </c>
      <c r="P46" s="40">
        <v>561</v>
      </c>
    </row>
    <row r="47" spans="1:16" x14ac:dyDescent="0.25">
      <c r="B47" s="17" t="s">
        <v>56</v>
      </c>
      <c r="E47" s="40">
        <v>4822</v>
      </c>
      <c r="F47" s="40">
        <v>4489</v>
      </c>
      <c r="G47" s="40">
        <v>4723</v>
      </c>
      <c r="H47" s="40">
        <v>4503</v>
      </c>
      <c r="I47" s="40">
        <v>4252</v>
      </c>
      <c r="J47" s="40">
        <v>4040</v>
      </c>
      <c r="K47" s="40">
        <v>4191</v>
      </c>
      <c r="L47" s="40">
        <v>4549</v>
      </c>
      <c r="M47" s="40">
        <v>4970</v>
      </c>
      <c r="N47" s="40">
        <v>4701</v>
      </c>
      <c r="O47" s="40">
        <v>4598</v>
      </c>
      <c r="P47" s="40">
        <v>4236</v>
      </c>
    </row>
    <row r="48" spans="1:16" x14ac:dyDescent="0.25">
      <c r="B48" s="17" t="s">
        <v>57</v>
      </c>
      <c r="E48" s="40">
        <v>10965</v>
      </c>
      <c r="F48" s="40">
        <v>10021</v>
      </c>
      <c r="G48" s="40">
        <v>10535</v>
      </c>
      <c r="H48" s="40">
        <v>10002</v>
      </c>
      <c r="I48" s="40">
        <v>10095</v>
      </c>
      <c r="J48" s="40">
        <v>9983</v>
      </c>
      <c r="K48" s="40">
        <v>10409</v>
      </c>
      <c r="L48" s="40">
        <v>11157</v>
      </c>
      <c r="M48" s="40">
        <v>12218</v>
      </c>
      <c r="N48" s="40">
        <v>12456</v>
      </c>
      <c r="O48" s="40">
        <v>12135</v>
      </c>
      <c r="P48" s="40">
        <v>11709</v>
      </c>
    </row>
    <row r="49" spans="2:16" x14ac:dyDescent="0.25">
      <c r="B49" s="17" t="s">
        <v>58</v>
      </c>
      <c r="E49" s="40">
        <v>2044</v>
      </c>
      <c r="F49" s="40">
        <v>1846</v>
      </c>
      <c r="G49" s="40">
        <v>1841</v>
      </c>
      <c r="H49" s="40">
        <v>1862</v>
      </c>
      <c r="I49" s="40">
        <v>1775</v>
      </c>
      <c r="J49" s="40">
        <v>1798</v>
      </c>
      <c r="K49" s="40">
        <v>1881</v>
      </c>
      <c r="L49" s="40">
        <v>1959</v>
      </c>
      <c r="M49" s="40">
        <v>2387</v>
      </c>
      <c r="N49" s="40">
        <v>2292</v>
      </c>
      <c r="O49" s="40">
        <v>2031</v>
      </c>
      <c r="P49" s="40">
        <v>1933</v>
      </c>
    </row>
    <row r="50" spans="2:16" x14ac:dyDescent="0.25">
      <c r="B50" s="17" t="s">
        <v>59</v>
      </c>
      <c r="C50" s="2"/>
      <c r="D50" s="2"/>
      <c r="E50" s="40">
        <v>2262</v>
      </c>
      <c r="F50" s="40">
        <v>2039</v>
      </c>
      <c r="G50" s="40">
        <v>1902</v>
      </c>
      <c r="H50" s="40">
        <v>1901</v>
      </c>
      <c r="I50" s="40">
        <v>1856</v>
      </c>
      <c r="J50" s="40">
        <v>1794</v>
      </c>
      <c r="K50" s="40">
        <v>1881</v>
      </c>
      <c r="L50" s="40">
        <v>2010</v>
      </c>
      <c r="M50" s="40">
        <v>2336</v>
      </c>
      <c r="N50" s="40">
        <v>2193</v>
      </c>
      <c r="O50" s="40">
        <v>2074</v>
      </c>
      <c r="P50" s="40">
        <v>1919</v>
      </c>
    </row>
    <row r="51" spans="2:16" x14ac:dyDescent="0.25">
      <c r="B51" s="17" t="s">
        <v>60</v>
      </c>
      <c r="E51" s="40">
        <v>698</v>
      </c>
      <c r="F51" s="40">
        <v>670</v>
      </c>
      <c r="G51" s="40">
        <v>625</v>
      </c>
      <c r="H51" s="40">
        <v>595</v>
      </c>
      <c r="I51" s="40">
        <v>552</v>
      </c>
      <c r="J51" s="40">
        <v>587</v>
      </c>
      <c r="K51" s="40">
        <v>610</v>
      </c>
      <c r="L51" s="40">
        <v>652</v>
      </c>
      <c r="M51" s="40">
        <v>864</v>
      </c>
      <c r="N51" s="40">
        <v>811</v>
      </c>
      <c r="O51" s="40">
        <v>855</v>
      </c>
      <c r="P51" s="40">
        <v>750</v>
      </c>
    </row>
    <row r="52" spans="2:16" x14ac:dyDescent="0.25">
      <c r="B52" s="17" t="s">
        <v>61</v>
      </c>
      <c r="E52" s="40">
        <v>496</v>
      </c>
      <c r="F52" s="40">
        <v>440</v>
      </c>
      <c r="G52" s="40">
        <v>416</v>
      </c>
      <c r="H52" s="40">
        <v>409</v>
      </c>
      <c r="I52" s="40">
        <v>411</v>
      </c>
      <c r="J52" s="40">
        <v>425</v>
      </c>
      <c r="K52" s="40">
        <v>418</v>
      </c>
      <c r="L52" s="40">
        <v>488</v>
      </c>
      <c r="M52" s="40">
        <v>707</v>
      </c>
      <c r="N52" s="40">
        <v>618</v>
      </c>
      <c r="O52" s="40">
        <v>579</v>
      </c>
      <c r="P52" s="40">
        <v>562</v>
      </c>
    </row>
    <row r="53" spans="2:16" x14ac:dyDescent="0.25">
      <c r="B53" s="17" t="s">
        <v>62</v>
      </c>
      <c r="E53" s="40">
        <v>3600</v>
      </c>
      <c r="F53" s="40">
        <v>3171</v>
      </c>
      <c r="G53" s="40">
        <v>3246</v>
      </c>
      <c r="H53" s="40">
        <v>3092</v>
      </c>
      <c r="I53" s="40">
        <v>3199</v>
      </c>
      <c r="J53" s="40">
        <v>3278</v>
      </c>
      <c r="K53" s="40">
        <v>3349</v>
      </c>
      <c r="L53" s="40">
        <v>3403</v>
      </c>
      <c r="M53" s="40">
        <v>3835</v>
      </c>
      <c r="N53" s="40">
        <v>3863</v>
      </c>
      <c r="O53" s="40">
        <v>3739</v>
      </c>
      <c r="P53" s="40">
        <v>3427</v>
      </c>
    </row>
    <row r="54" spans="2:16" x14ac:dyDescent="0.25">
      <c r="B54" s="17" t="s">
        <v>63</v>
      </c>
      <c r="E54" s="40">
        <v>9005</v>
      </c>
      <c r="F54" s="40">
        <v>8045</v>
      </c>
      <c r="G54" s="40">
        <v>7917</v>
      </c>
      <c r="H54" s="40">
        <v>7600</v>
      </c>
      <c r="I54" s="40">
        <v>7332</v>
      </c>
      <c r="J54" s="40">
        <v>7410</v>
      </c>
      <c r="K54" s="40">
        <v>7708</v>
      </c>
      <c r="L54" s="40">
        <v>7926</v>
      </c>
      <c r="M54" s="40">
        <v>7956</v>
      </c>
      <c r="N54" s="40">
        <v>8364</v>
      </c>
      <c r="O54" s="40">
        <v>7895</v>
      </c>
      <c r="P54" s="40">
        <v>7601</v>
      </c>
    </row>
    <row r="55" spans="2:16" x14ac:dyDescent="0.25">
      <c r="B55" s="17" t="s">
        <v>64</v>
      </c>
      <c r="E55" s="40">
        <v>1454</v>
      </c>
      <c r="F55" s="40">
        <v>1360</v>
      </c>
      <c r="G55" s="40">
        <v>1243</v>
      </c>
      <c r="H55" s="40">
        <v>1228</v>
      </c>
      <c r="I55" s="40">
        <v>1133</v>
      </c>
      <c r="J55" s="40">
        <v>1093</v>
      </c>
      <c r="K55" s="40">
        <v>1097</v>
      </c>
      <c r="L55" s="40">
        <v>1223</v>
      </c>
      <c r="M55" s="40">
        <v>1501</v>
      </c>
      <c r="N55" s="40">
        <v>1370</v>
      </c>
      <c r="O55" s="40">
        <v>1251</v>
      </c>
      <c r="P55" s="40">
        <v>1233</v>
      </c>
    </row>
    <row r="56" spans="2:16" ht="6.75" customHeight="1" x14ac:dyDescent="0.25">
      <c r="B56" s="17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s="1" customFormat="1" x14ac:dyDescent="0.25">
      <c r="B57" s="5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x14ac:dyDescent="0.25">
      <c r="B58" s="58" t="s">
        <v>74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42.75" customHeight="1" x14ac:dyDescent="0.25">
      <c r="B59" s="120" t="s">
        <v>75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6"/>
      <c r="M59" s="16"/>
      <c r="N59" s="16"/>
      <c r="O59" s="16"/>
      <c r="P59" s="16"/>
    </row>
    <row r="60" spans="2:16" x14ac:dyDescent="0.25">
      <c r="B60" s="17" t="s">
        <v>19</v>
      </c>
      <c r="C60" s="18"/>
      <c r="D60" s="18"/>
      <c r="E60" s="18"/>
      <c r="F60" s="18"/>
      <c r="G60" s="18"/>
      <c r="H60" s="18"/>
      <c r="I60" s="18"/>
      <c r="J60" s="19"/>
    </row>
    <row r="61" spans="2:16" x14ac:dyDescent="0.25">
      <c r="B61" s="21" t="s">
        <v>20</v>
      </c>
    </row>
    <row r="62" spans="2:16" x14ac:dyDescent="0.25">
      <c r="B62" s="2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mergeCells count="1">
    <mergeCell ref="B59:K59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8" topLeftCell="E9" activePane="bottomRight" state="frozen"/>
      <selection activeCell="G38" sqref="G38"/>
      <selection pane="topRight" activeCell="G38" sqref="G38"/>
      <selection pane="bottomLeft" activeCell="G38" sqref="G38"/>
      <selection pane="bottomRight" activeCell="O39" sqref="O39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77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">
        <v>114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1" customFormat="1" x14ac:dyDescent="0.25">
      <c r="A10" s="39"/>
      <c r="B10" s="59" t="s">
        <v>0</v>
      </c>
      <c r="C10" s="40"/>
      <c r="D10" s="40"/>
      <c r="E10" s="68">
        <v>0.11667129700006815</v>
      </c>
      <c r="F10" s="68">
        <v>0.11281418715464506</v>
      </c>
      <c r="G10" s="68">
        <v>0.11666697668733175</v>
      </c>
      <c r="H10" s="68">
        <v>0.11642298465323681</v>
      </c>
      <c r="I10" s="68">
        <v>0.12106126839223906</v>
      </c>
      <c r="J10" s="68">
        <v>0.12370069544715402</v>
      </c>
      <c r="K10" s="68">
        <v>0.12814664919526503</v>
      </c>
      <c r="L10" s="68">
        <v>0.131431761155755</v>
      </c>
      <c r="M10" s="68">
        <v>0.14388800851012495</v>
      </c>
      <c r="N10" s="90">
        <f>MiSi_1.1!N10/Bezugsdaten_1.1!N10*100</f>
        <v>14.994793379370822</v>
      </c>
      <c r="O10" s="90">
        <f>MiSi_1.1!O10/Bezugsdaten_1.1!O10*100</f>
        <v>14.675442988107646</v>
      </c>
      <c r="P10" s="90">
        <f>MiSi_1.1!P10/Bezugsdaten_1.1!P10*100</f>
        <v>14.269886020821222</v>
      </c>
    </row>
    <row r="11" spans="1:16" s="41" customFormat="1" x14ac:dyDescent="0.25">
      <c r="A11" s="39"/>
      <c r="B11" s="59" t="s">
        <v>1</v>
      </c>
      <c r="C11" s="40"/>
      <c r="D11" s="40"/>
      <c r="E11" s="68">
        <v>0.11544136866868471</v>
      </c>
      <c r="F11" s="68">
        <v>0.10812187913991644</v>
      </c>
      <c r="G11" s="68">
        <v>0.11056712242304313</v>
      </c>
      <c r="H11" s="68">
        <v>0.11187709277132164</v>
      </c>
      <c r="I11" s="68">
        <v>0.1107846319421904</v>
      </c>
      <c r="J11" s="68">
        <v>0.11113495510652543</v>
      </c>
      <c r="K11" s="68">
        <v>0.11386842445392271</v>
      </c>
      <c r="L11" s="68">
        <v>0.11506072385943439</v>
      </c>
      <c r="M11" s="68">
        <v>0.12346448357989807</v>
      </c>
      <c r="N11" s="90">
        <f>MiSi_1.1!N11/Bezugsdaten_1.1!N11*100</f>
        <v>12.407907400625165</v>
      </c>
      <c r="O11" s="90">
        <f>MiSi_1.1!O11/Bezugsdaten_1.1!O11*100</f>
        <v>12.337684468832009</v>
      </c>
      <c r="P11" s="90">
        <f>MiSi_1.1!P11/Bezugsdaten_1.1!P11*100</f>
        <v>11.90973139210959</v>
      </c>
    </row>
    <row r="12" spans="1:16" s="41" customFormat="1" x14ac:dyDescent="0.25">
      <c r="A12" s="39"/>
      <c r="B12" s="59" t="s">
        <v>2</v>
      </c>
      <c r="C12" s="40"/>
      <c r="D12" s="40"/>
      <c r="E12" s="68">
        <v>0.15926489455775938</v>
      </c>
      <c r="F12" s="68">
        <v>0.15235655667576983</v>
      </c>
      <c r="G12" s="68">
        <v>0.1579283271518713</v>
      </c>
      <c r="H12" s="68">
        <v>0.15785502132850024</v>
      </c>
      <c r="I12" s="68">
        <v>0.15759805251284995</v>
      </c>
      <c r="J12" s="68">
        <v>0.16048258394265208</v>
      </c>
      <c r="K12" s="68">
        <v>0.16440660897587264</v>
      </c>
      <c r="L12" s="68">
        <v>0.16880817073233753</v>
      </c>
      <c r="M12" s="68">
        <v>0.17793309575028873</v>
      </c>
      <c r="N12" s="90">
        <f>MiSi_1.1!N12/Bezugsdaten_1.1!N12*100</f>
        <v>18.14469805210878</v>
      </c>
      <c r="O12" s="90">
        <f>MiSi_1.1!O12/Bezugsdaten_1.1!O12*100</f>
        <v>18.034094783498126</v>
      </c>
      <c r="P12" s="90">
        <f>MiSi_1.1!P12/Bezugsdaten_1.1!P12*100</f>
        <v>17.235992572528577</v>
      </c>
    </row>
    <row r="13" spans="1:16" s="41" customFormat="1" x14ac:dyDescent="0.25">
      <c r="A13" s="39"/>
      <c r="B13" s="59" t="s">
        <v>3</v>
      </c>
      <c r="C13" s="40"/>
      <c r="D13" s="40"/>
      <c r="E13" s="68">
        <v>0.15930456142470276</v>
      </c>
      <c r="F13" s="68">
        <v>0.15425424250275277</v>
      </c>
      <c r="G13" s="68">
        <v>0.15884544783719667</v>
      </c>
      <c r="H13" s="68">
        <v>0.15513349769894946</v>
      </c>
      <c r="I13" s="68">
        <v>0.15268631915810205</v>
      </c>
      <c r="J13" s="68">
        <v>0.15250525866035627</v>
      </c>
      <c r="K13" s="68">
        <v>0.15445461174271599</v>
      </c>
      <c r="L13" s="68">
        <v>0.16274087730320413</v>
      </c>
      <c r="M13" s="68">
        <v>0.17563223819343649</v>
      </c>
      <c r="N13" s="90">
        <f>MiSi_1.1!N13/Bezugsdaten_1.1!N13*100</f>
        <v>18.270663905810803</v>
      </c>
      <c r="O13" s="90">
        <f>MiSi_1.1!O13/Bezugsdaten_1.1!O13*100</f>
        <v>17.891228845034231</v>
      </c>
      <c r="P13" s="90">
        <f>MiSi_1.1!P13/Bezugsdaten_1.1!P13*100</f>
        <v>17.103632242925048</v>
      </c>
    </row>
    <row r="14" spans="1:16" s="41" customFormat="1" x14ac:dyDescent="0.25">
      <c r="A14" s="39"/>
      <c r="B14" s="59" t="s">
        <v>4</v>
      </c>
      <c r="C14" s="40"/>
      <c r="D14" s="40"/>
      <c r="E14" s="68">
        <v>0.15558284948637785</v>
      </c>
      <c r="F14" s="68">
        <v>0.1565391826603813</v>
      </c>
      <c r="G14" s="68">
        <v>0.15909859976156554</v>
      </c>
      <c r="H14" s="68">
        <v>0.15899658043801718</v>
      </c>
      <c r="I14" s="68">
        <v>0.15892207103728573</v>
      </c>
      <c r="J14" s="68">
        <v>0.1656329053632101</v>
      </c>
      <c r="K14" s="68">
        <v>0.16953099227211152</v>
      </c>
      <c r="L14" s="68">
        <v>0.17250742439663705</v>
      </c>
      <c r="M14" s="68">
        <v>0.17972483110891416</v>
      </c>
      <c r="N14" s="90">
        <f>MiSi_1.1!N14/Bezugsdaten_1.1!N14*100</f>
        <v>18.681356374038732</v>
      </c>
      <c r="O14" s="90">
        <f>MiSi_1.1!O14/Bezugsdaten_1.1!O14*100</f>
        <v>18.646092771082273</v>
      </c>
      <c r="P14" s="90">
        <f>MiSi_1.1!P14/Bezugsdaten_1.1!P14*100</f>
        <v>18.164871404831686</v>
      </c>
    </row>
    <row r="15" spans="1:16" s="41" customFormat="1" x14ac:dyDescent="0.25">
      <c r="A15" s="39"/>
      <c r="B15" s="59" t="s">
        <v>5</v>
      </c>
      <c r="C15" s="40"/>
      <c r="D15" s="40"/>
      <c r="E15" s="68">
        <v>0.18773629444979509</v>
      </c>
      <c r="F15" s="68">
        <v>0.17974303888759574</v>
      </c>
      <c r="G15" s="68">
        <v>0.18510918442774424</v>
      </c>
      <c r="H15" s="68">
        <v>0.18428101294281363</v>
      </c>
      <c r="I15" s="68">
        <v>0.18601982991852523</v>
      </c>
      <c r="J15" s="68">
        <v>0.18973475099667322</v>
      </c>
      <c r="K15" s="68">
        <v>0.19522978475858058</v>
      </c>
      <c r="L15" s="68">
        <v>0.20374071903466318</v>
      </c>
      <c r="M15" s="68">
        <v>0.22107939531739693</v>
      </c>
      <c r="N15" s="90">
        <f>MiSi_1.1!N15/Bezugsdaten_1.1!N15*100</f>
        <v>22.659678205753291</v>
      </c>
      <c r="O15" s="90">
        <f>MiSi_1.1!O15/Bezugsdaten_1.1!O15*100</f>
        <v>22.711434663183571</v>
      </c>
      <c r="P15" s="90">
        <f>MiSi_1.1!P15/Bezugsdaten_1.1!P15*100</f>
        <v>22.318092183507638</v>
      </c>
    </row>
    <row r="16" spans="1:16" s="41" customFormat="1" x14ac:dyDescent="0.25">
      <c r="A16" s="39"/>
      <c r="B16" s="59" t="s">
        <v>6</v>
      </c>
      <c r="C16" s="40"/>
      <c r="D16" s="40"/>
      <c r="E16" s="68">
        <v>0.14281953878233583</v>
      </c>
      <c r="F16" s="68">
        <v>0.13472475894617983</v>
      </c>
      <c r="G16" s="68">
        <v>0.14281957279837576</v>
      </c>
      <c r="H16" s="68">
        <v>0.1398723803764938</v>
      </c>
      <c r="I16" s="68">
        <v>0.13501625447732113</v>
      </c>
      <c r="J16" s="68">
        <v>0.13904952132429138</v>
      </c>
      <c r="K16" s="68">
        <v>0.14462676616701434</v>
      </c>
      <c r="L16" s="68">
        <v>0.15128858801602435</v>
      </c>
      <c r="M16" s="68">
        <v>0.16396711876600156</v>
      </c>
      <c r="N16" s="90">
        <f>MiSi_1.1!N16/Bezugsdaten_1.1!N16*100</f>
        <v>16.938799358354668</v>
      </c>
      <c r="O16" s="90">
        <f>MiSi_1.1!O16/Bezugsdaten_1.1!O16*100</f>
        <v>17.246044851648644</v>
      </c>
      <c r="P16" s="90">
        <f>MiSi_1.1!P16/Bezugsdaten_1.1!P16*100</f>
        <v>16.232906458207548</v>
      </c>
    </row>
    <row r="17" spans="1:16" s="41" customFormat="1" x14ac:dyDescent="0.25">
      <c r="A17" s="39"/>
      <c r="B17" s="59" t="s">
        <v>7</v>
      </c>
      <c r="C17" s="40"/>
      <c r="D17" s="40"/>
      <c r="E17" s="68">
        <v>0.12954415098462294</v>
      </c>
      <c r="F17" s="68">
        <v>0.12596802569344345</v>
      </c>
      <c r="G17" s="68">
        <v>0.1268123318348639</v>
      </c>
      <c r="H17" s="68">
        <v>0.12357591193896018</v>
      </c>
      <c r="I17" s="68">
        <v>0.12584290037059284</v>
      </c>
      <c r="J17" s="68">
        <v>0.13014622534572659</v>
      </c>
      <c r="K17" s="68">
        <v>0.13638325911115151</v>
      </c>
      <c r="L17" s="68">
        <v>0.14224147695095707</v>
      </c>
      <c r="M17" s="68">
        <v>0.14436138842901497</v>
      </c>
      <c r="N17" s="90">
        <f>MiSi_1.1!N17/Bezugsdaten_1.1!N17*100</f>
        <v>14.162643188488119</v>
      </c>
      <c r="O17" s="90">
        <f>MiSi_1.1!O17/Bezugsdaten_1.1!O17*100</f>
        <v>13.345983201718894</v>
      </c>
      <c r="P17" s="90">
        <f>MiSi_1.1!P17/Bezugsdaten_1.1!P17*100</f>
        <v>12.331459262691851</v>
      </c>
    </row>
    <row r="18" spans="1:16" s="41" customFormat="1" x14ac:dyDescent="0.25">
      <c r="A18" s="39"/>
      <c r="B18" s="59" t="s">
        <v>8</v>
      </c>
      <c r="C18" s="40"/>
      <c r="D18" s="40"/>
      <c r="E18" s="68">
        <v>0.14125517945551902</v>
      </c>
      <c r="F18" s="68">
        <v>0.13576837363111355</v>
      </c>
      <c r="G18" s="68">
        <v>0.13840924459041731</v>
      </c>
      <c r="H18" s="68">
        <v>0.13771379322902125</v>
      </c>
      <c r="I18" s="68">
        <v>0.14777224686384266</v>
      </c>
      <c r="J18" s="68">
        <v>0.14949243997593215</v>
      </c>
      <c r="K18" s="68">
        <v>0.1531049042527701</v>
      </c>
      <c r="L18" s="68">
        <v>0.15587162371934182</v>
      </c>
      <c r="M18" s="68">
        <v>0.16409262693213389</v>
      </c>
      <c r="N18" s="90">
        <f>MiSi_1.1!N18/Bezugsdaten_1.1!N18*100</f>
        <v>17.550103971321775</v>
      </c>
      <c r="O18" s="90">
        <f>MiSi_1.1!O18/Bezugsdaten_1.1!O18*100</f>
        <v>17.676528851683816</v>
      </c>
      <c r="P18" s="90">
        <f>MiSi_1.1!P18/Bezugsdaten_1.1!P18*100</f>
        <v>17.147351861562665</v>
      </c>
    </row>
    <row r="19" spans="1:16" s="41" customFormat="1" x14ac:dyDescent="0.25">
      <c r="A19" s="39"/>
      <c r="B19" s="59" t="s">
        <v>9</v>
      </c>
      <c r="C19" s="40"/>
      <c r="D19" s="40"/>
      <c r="E19" s="68">
        <v>0.11569631493266243</v>
      </c>
      <c r="F19" s="68">
        <v>0.1149279806046777</v>
      </c>
      <c r="G19" s="68">
        <v>0.12032531005368094</v>
      </c>
      <c r="H19" s="68">
        <v>0.12198823979347929</v>
      </c>
      <c r="I19" s="68">
        <v>0.12307258818733363</v>
      </c>
      <c r="J19" s="68">
        <v>0.12640560682611879</v>
      </c>
      <c r="K19" s="68">
        <v>0.13128300528084494</v>
      </c>
      <c r="L19" s="68">
        <v>0.13736625415898701</v>
      </c>
      <c r="M19" s="68">
        <v>0.1509469629839672</v>
      </c>
      <c r="N19" s="90">
        <f>MiSi_1.1!N19/Bezugsdaten_1.1!N19*100</f>
        <v>15.341414330509664</v>
      </c>
      <c r="O19" s="90">
        <f>MiSi_1.1!O19/Bezugsdaten_1.1!O19*100</f>
        <v>15.428721571833123</v>
      </c>
      <c r="P19" s="90">
        <f>MiSi_1.1!P19/Bezugsdaten_1.1!P19*100</f>
        <v>15.025749063670412</v>
      </c>
    </row>
    <row r="20" spans="1:16" s="41" customFormat="1" x14ac:dyDescent="0.25">
      <c r="A20" s="39"/>
      <c r="B20" s="59" t="s">
        <v>10</v>
      </c>
      <c r="C20" s="40"/>
      <c r="D20" s="40"/>
      <c r="E20" s="68">
        <v>0.13977835915765424</v>
      </c>
      <c r="F20" s="68">
        <v>0.1309036954606575</v>
      </c>
      <c r="G20" s="68">
        <v>0.13152263297574104</v>
      </c>
      <c r="H20" s="68">
        <v>0.13222193524149428</v>
      </c>
      <c r="I20" s="68">
        <v>0.13775587854805571</v>
      </c>
      <c r="J20" s="68">
        <v>0.13991571629246924</v>
      </c>
      <c r="K20" s="68">
        <v>0.14565010497520289</v>
      </c>
      <c r="L20" s="68">
        <v>0.15125757315138658</v>
      </c>
      <c r="M20" s="68">
        <v>0.16188476016194639</v>
      </c>
      <c r="N20" s="90">
        <f>MiSi_1.1!N20/Bezugsdaten_1.1!N20*100</f>
        <v>16.316431862694081</v>
      </c>
      <c r="O20" s="90">
        <f>MiSi_1.1!O20/Bezugsdaten_1.1!O20*100</f>
        <v>16.195570943421213</v>
      </c>
      <c r="P20" s="90">
        <f>MiSi_1.1!P20/Bezugsdaten_1.1!P20*100</f>
        <v>15.739770145473345</v>
      </c>
    </row>
    <row r="21" spans="1:16" s="41" customFormat="1" x14ac:dyDescent="0.25">
      <c r="A21" s="39"/>
      <c r="B21" s="60" t="s">
        <v>11</v>
      </c>
      <c r="C21" s="40"/>
      <c r="D21" s="40"/>
      <c r="E21" s="69">
        <v>0.14757944720840901</v>
      </c>
      <c r="F21" s="69">
        <v>0.1429201903444248</v>
      </c>
      <c r="G21" s="69">
        <v>0.14690900180053471</v>
      </c>
      <c r="H21" s="69">
        <v>0.14602400974168225</v>
      </c>
      <c r="I21" s="69">
        <v>0.14706216353915377</v>
      </c>
      <c r="J21" s="69">
        <v>0.15018114317374634</v>
      </c>
      <c r="K21" s="69">
        <v>0.15435973403015471</v>
      </c>
      <c r="L21" s="69">
        <v>0.15948792638138884</v>
      </c>
      <c r="M21" s="69">
        <v>0.16994229756746188</v>
      </c>
      <c r="N21" s="91">
        <f>MiSi_1.1!N21/Bezugsdaten_1.1!N21*100</f>
        <v>17.49336250138532</v>
      </c>
      <c r="O21" s="91">
        <f>MiSi_1.1!O21/Bezugsdaten_1.1!O21*100</f>
        <v>17.349316164831844</v>
      </c>
      <c r="P21" s="91">
        <f>MiSi_1.1!P21/Bezugsdaten_1.1!P21*100</f>
        <v>16.729185845947196</v>
      </c>
    </row>
    <row r="22" spans="1:16" s="41" customFormat="1" x14ac:dyDescent="0.25">
      <c r="A22" s="39"/>
      <c r="B22" s="59" t="s">
        <v>12</v>
      </c>
      <c r="C22" s="40"/>
      <c r="D22" s="40"/>
      <c r="E22" s="68">
        <v>8.9802225334302405E-2</v>
      </c>
      <c r="F22" s="68">
        <v>8.7659341379043451E-2</v>
      </c>
      <c r="G22" s="68">
        <v>9.3162416211956409E-2</v>
      </c>
      <c r="H22" s="68">
        <v>9.3894292392369752E-2</v>
      </c>
      <c r="I22" s="68">
        <v>9.2998508357809595E-2</v>
      </c>
      <c r="J22" s="68">
        <v>9.4542953461043786E-2</v>
      </c>
      <c r="K22" s="68">
        <v>9.6978598275343858E-2</v>
      </c>
      <c r="L22" s="68">
        <v>0.10031091677092495</v>
      </c>
      <c r="M22" s="68">
        <v>0.11033765500653467</v>
      </c>
      <c r="N22" s="90">
        <f>MiSi_1.1!N22/Bezugsdaten_1.1!N22*100</f>
        <v>10.943099325699041</v>
      </c>
      <c r="O22" s="90">
        <f>MiSi_1.1!O22/Bezugsdaten_1.1!O22*100</f>
        <v>10.764776542335294</v>
      </c>
      <c r="P22" s="90">
        <f>MiSi_1.1!P22/Bezugsdaten_1.1!P22*100</f>
        <v>10.272405456743222</v>
      </c>
    </row>
    <row r="23" spans="1:16" s="41" customFormat="1" x14ac:dyDescent="0.25">
      <c r="A23" s="39"/>
      <c r="B23" s="59" t="s">
        <v>13</v>
      </c>
      <c r="C23" s="40"/>
      <c r="D23" s="40"/>
      <c r="E23" s="68">
        <v>0.12445862918893236</v>
      </c>
      <c r="F23" s="68">
        <v>0.12341632871199974</v>
      </c>
      <c r="G23" s="68">
        <v>0.12458282940864933</v>
      </c>
      <c r="H23" s="68">
        <v>0.12242035441153785</v>
      </c>
      <c r="I23" s="68">
        <v>0.12240887880342682</v>
      </c>
      <c r="J23" s="68">
        <v>0.12725202914037201</v>
      </c>
      <c r="K23" s="68">
        <v>0.13118567532962574</v>
      </c>
      <c r="L23" s="68">
        <v>0.13500747033071708</v>
      </c>
      <c r="M23" s="68">
        <v>0.14297345287444138</v>
      </c>
      <c r="N23" s="90">
        <f>MiSi_1.1!N23/Bezugsdaten_1.1!N23*100</f>
        <v>14.415703302845939</v>
      </c>
      <c r="O23" s="90">
        <f>MiSi_1.1!O23/Bezugsdaten_1.1!O23*100</f>
        <v>14.54985538824689</v>
      </c>
      <c r="P23" s="90">
        <f>MiSi_1.1!P23/Bezugsdaten_1.1!P23*100</f>
        <v>14.185199451939908</v>
      </c>
    </row>
    <row r="24" spans="1:16" s="41" customFormat="1" x14ac:dyDescent="0.25">
      <c r="A24" s="39"/>
      <c r="B24" s="59" t="s">
        <v>14</v>
      </c>
      <c r="C24" s="40"/>
      <c r="D24" s="40"/>
      <c r="E24" s="68">
        <v>0.11024602184794195</v>
      </c>
      <c r="F24" s="68">
        <v>0.10602646161673615</v>
      </c>
      <c r="G24" s="68">
        <v>0.10783082481596692</v>
      </c>
      <c r="H24" s="68">
        <v>0.10474349572371457</v>
      </c>
      <c r="I24" s="68">
        <v>0.10614298774542701</v>
      </c>
      <c r="J24" s="68">
        <v>0.10938565684328397</v>
      </c>
      <c r="K24" s="68">
        <v>0.11408449984934452</v>
      </c>
      <c r="L24" s="68">
        <v>0.11550281539867373</v>
      </c>
      <c r="M24" s="68">
        <v>0.120658527655384</v>
      </c>
      <c r="N24" s="90">
        <f>MiSi_1.1!N24/Bezugsdaten_1.1!N24*100</f>
        <v>12.106309458220881</v>
      </c>
      <c r="O24" s="90">
        <f>MiSi_1.1!O24/Bezugsdaten_1.1!O24*100</f>
        <v>11.713129610543898</v>
      </c>
      <c r="P24" s="90">
        <f>MiSi_1.1!P24/Bezugsdaten_1.1!P24*100</f>
        <v>11.087891545207228</v>
      </c>
    </row>
    <row r="25" spans="1:16" s="41" customFormat="1" x14ac:dyDescent="0.25">
      <c r="A25" s="39"/>
      <c r="B25" s="59" t="s">
        <v>15</v>
      </c>
      <c r="C25" s="40"/>
      <c r="D25" s="40"/>
      <c r="E25" s="68">
        <v>9.3550190382769571E-2</v>
      </c>
      <c r="F25" s="68">
        <v>8.530947212368295E-2</v>
      </c>
      <c r="G25" s="68">
        <v>8.7000705836331016E-2</v>
      </c>
      <c r="H25" s="68">
        <v>8.4303026552487198E-2</v>
      </c>
      <c r="I25" s="68">
        <v>8.4682646713359719E-2</v>
      </c>
      <c r="J25" s="68">
        <v>8.4037885449098793E-2</v>
      </c>
      <c r="K25" s="68">
        <v>8.7135939855546532E-2</v>
      </c>
      <c r="L25" s="68">
        <v>9.2029638442494593E-2</v>
      </c>
      <c r="M25" s="68">
        <v>0.10148833710857123</v>
      </c>
      <c r="N25" s="90">
        <f>MiSi_1.1!N25/Bezugsdaten_1.1!N25*100</f>
        <v>10.114464550642714</v>
      </c>
      <c r="O25" s="90">
        <f>MiSi_1.1!O25/Bezugsdaten_1.1!O25*100</f>
        <v>9.7233136372122093</v>
      </c>
      <c r="P25" s="90">
        <f>MiSi_1.1!P25/Bezugsdaten_1.1!P25*100</f>
        <v>9.269935995163209</v>
      </c>
    </row>
    <row r="26" spans="1:16" s="41" customFormat="1" x14ac:dyDescent="0.25">
      <c r="A26" s="39"/>
      <c r="B26" s="60" t="s">
        <v>16</v>
      </c>
      <c r="C26" s="40"/>
      <c r="D26" s="40"/>
      <c r="E26" s="69">
        <v>0.10717886385189737</v>
      </c>
      <c r="F26" s="69">
        <v>0.10339945017270767</v>
      </c>
      <c r="G26" s="69">
        <v>0.10561716640982469</v>
      </c>
      <c r="H26" s="69">
        <v>0.10362409734373379</v>
      </c>
      <c r="I26" s="69">
        <v>0.10386745802294073</v>
      </c>
      <c r="J26" s="69">
        <v>0.10635526749177958</v>
      </c>
      <c r="K26" s="69">
        <v>0.10997365095582502</v>
      </c>
      <c r="L26" s="69">
        <v>0.1134409246700048</v>
      </c>
      <c r="M26" s="69">
        <v>0.12152003373167782</v>
      </c>
      <c r="N26" s="91">
        <f>MiSi_1.1!N26/Bezugsdaten_1.1!N26*100</f>
        <v>12.177050562438236</v>
      </c>
      <c r="O26" s="91">
        <f>MiSi_1.1!O26/Bezugsdaten_1.1!O26*100</f>
        <v>12.00555204794404</v>
      </c>
      <c r="P26" s="91">
        <f>MiSi_1.1!P26/Bezugsdaten_1.1!P26*100</f>
        <v>11.536729411397499</v>
      </c>
    </row>
    <row r="27" spans="1:16" s="97" customFormat="1" ht="24.95" customHeight="1" x14ac:dyDescent="0.25">
      <c r="A27" s="92"/>
      <c r="B27" s="93" t="s">
        <v>17</v>
      </c>
      <c r="C27" s="94"/>
      <c r="D27" s="95"/>
      <c r="E27" s="96">
        <v>0.13313110132943085</v>
      </c>
      <c r="F27" s="96">
        <v>0.12878514731602314</v>
      </c>
      <c r="G27" s="96">
        <v>0.13213500306913034</v>
      </c>
      <c r="H27" s="96">
        <v>0.13086948020768471</v>
      </c>
      <c r="I27" s="96">
        <v>0.1317041977194765</v>
      </c>
      <c r="J27" s="96">
        <v>0.13462735608126233</v>
      </c>
      <c r="K27" s="96">
        <v>0.13865536059411185</v>
      </c>
      <c r="L27" s="96">
        <v>0.14322659167805227</v>
      </c>
      <c r="M27" s="96">
        <v>0.15285972332941822</v>
      </c>
      <c r="N27" s="98">
        <f>MiSi_1.1!N27/Bezugsdaten_1.1!N27*100</f>
        <v>15.625783282841809</v>
      </c>
      <c r="O27" s="98">
        <f>MiSi_1.1!O27/Bezugsdaten_1.1!O27*100</f>
        <v>15.472338152028156</v>
      </c>
      <c r="P27" s="98">
        <f>MiSi_1.1!P27/Bezugsdaten_1.1!P27*100</f>
        <v>14.906632652063081</v>
      </c>
    </row>
    <row r="28" spans="1:16" s="47" customFormat="1" x14ac:dyDescent="0.25">
      <c r="A28" s="43"/>
      <c r="B28" s="61" t="s">
        <v>18</v>
      </c>
      <c r="C28" s="46"/>
      <c r="D28" s="45"/>
      <c r="E28" s="70">
        <v>0.10478894899214691</v>
      </c>
      <c r="F28" s="71">
        <v>0.100399184433848</v>
      </c>
      <c r="G28" s="71">
        <v>0.10352019998250971</v>
      </c>
      <c r="H28" s="71">
        <v>0.10177995662015582</v>
      </c>
      <c r="I28" s="71">
        <v>0.1017205646437736</v>
      </c>
      <c r="J28" s="71">
        <v>0.10388616961662277</v>
      </c>
      <c r="K28" s="71">
        <v>0.10754879848776361</v>
      </c>
      <c r="L28" s="71">
        <v>0.11111963432791903</v>
      </c>
      <c r="M28" s="71">
        <v>0.11954320267044063</v>
      </c>
      <c r="N28" s="91">
        <f>MiSi_1.1!N28/Bezugsdaten_1.1!N28*100</f>
        <v>12.018015550499998</v>
      </c>
      <c r="O28" s="91">
        <f>MiSi_1.1!O28/Bezugsdaten_1.1!O28*100</f>
        <v>11.748834616802219</v>
      </c>
      <c r="P28" s="91">
        <f>MiSi_1.1!P28/Bezugsdaten_1.1!P28*100</f>
        <v>11.25062323467958</v>
      </c>
    </row>
    <row r="29" spans="1:16" s="41" customFormat="1" x14ac:dyDescent="0.25">
      <c r="A29" s="39"/>
      <c r="B29" s="62" t="s">
        <v>22</v>
      </c>
      <c r="C29" s="46"/>
      <c r="D29" s="45"/>
      <c r="E29" s="72">
        <v>9.3166997674846444E-2</v>
      </c>
      <c r="F29" s="72">
        <v>8.8797030376519523E-2</v>
      </c>
      <c r="G29" s="72">
        <v>9.1866184451880148E-2</v>
      </c>
      <c r="H29" s="72">
        <v>8.9978319549656641E-2</v>
      </c>
      <c r="I29" s="72">
        <v>8.9582821723366859E-2</v>
      </c>
      <c r="J29" s="72">
        <v>9.1480491315672555E-2</v>
      </c>
      <c r="K29" s="72">
        <v>9.5018374475254491E-2</v>
      </c>
      <c r="L29" s="72">
        <v>9.8222635674882527E-2</v>
      </c>
      <c r="M29" s="72">
        <v>0.10619897065465018</v>
      </c>
      <c r="N29" s="90">
        <f>MiSi_1.1!N29/Bezugsdaten_1.1!N29*100</f>
        <v>10.572051547286954</v>
      </c>
      <c r="O29" s="90">
        <f>MiSi_1.1!O29/Bezugsdaten_1.1!O29*100</f>
        <v>10.261170575295967</v>
      </c>
      <c r="P29" s="90">
        <f>MiSi_1.1!P29/Bezugsdaten_1.1!P29*100</f>
        <v>9.7930438375864313</v>
      </c>
    </row>
    <row r="30" spans="1:16" ht="6.75" customHeight="1" x14ac:dyDescent="0.25">
      <c r="B30" s="17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" customFormat="1" x14ac:dyDescent="0.25"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B32" s="58" t="s">
        <v>74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61.5" customHeight="1" x14ac:dyDescent="0.25">
      <c r="B33" s="120" t="s">
        <v>78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6"/>
      <c r="M33" s="16"/>
      <c r="N33" s="16"/>
      <c r="O33" s="16"/>
      <c r="P33" s="16"/>
    </row>
    <row r="34" spans="2:16" x14ac:dyDescent="0.25">
      <c r="B34" s="17" t="s">
        <v>19</v>
      </c>
      <c r="C34" s="18"/>
      <c r="D34" s="18"/>
      <c r="E34" s="18"/>
      <c r="F34" s="18"/>
      <c r="G34" s="18"/>
      <c r="H34" s="18"/>
      <c r="I34" s="18"/>
      <c r="J34" s="19"/>
    </row>
    <row r="35" spans="2:16" x14ac:dyDescent="0.25">
      <c r="B35" s="21" t="s">
        <v>20</v>
      </c>
    </row>
    <row r="36" spans="2:16" x14ac:dyDescent="0.25">
      <c r="B36" s="2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2:16" x14ac:dyDescent="0.25">
      <c r="B37" s="23"/>
    </row>
    <row r="38" spans="2:16" x14ac:dyDescent="0.25">
      <c r="B38" s="23"/>
    </row>
    <row r="39" spans="2:16" x14ac:dyDescent="0.25">
      <c r="B39" s="23"/>
    </row>
    <row r="49" spans="2:5" x14ac:dyDescent="0.25">
      <c r="B49" s="25"/>
      <c r="C49" s="2"/>
      <c r="D49" s="2"/>
      <c r="E49" s="2"/>
    </row>
  </sheetData>
  <mergeCells count="1">
    <mergeCell ref="B33:K33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62"/>
  <sheetViews>
    <sheetView showGridLines="0" zoomScaleNormal="100" workbookViewId="0">
      <pane xSplit="4" ySplit="8" topLeftCell="E9" activePane="bottomRight" state="frozen"/>
      <selection activeCell="G38" sqref="G38"/>
      <selection pane="topRight" activeCell="G38" sqref="G38"/>
      <selection pane="bottomLeft" activeCell="G38" sqref="G38"/>
      <selection pane="bottomRight" activeCell="O65" sqref="O65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77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">
        <v>114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7" customFormat="1" x14ac:dyDescent="0.25">
      <c r="A10" s="43"/>
      <c r="B10" s="54" t="s">
        <v>12</v>
      </c>
      <c r="C10" s="46"/>
      <c r="D10" s="46"/>
      <c r="E10" s="71">
        <v>8.9802225334302405E-2</v>
      </c>
      <c r="F10" s="71">
        <v>8.7659341379043451E-2</v>
      </c>
      <c r="G10" s="71">
        <v>9.3162416211956409E-2</v>
      </c>
      <c r="H10" s="71">
        <v>9.3894292392369752E-2</v>
      </c>
      <c r="I10" s="71">
        <v>9.2998508357809595E-2</v>
      </c>
      <c r="J10" s="71">
        <v>9.4542953461043786E-2</v>
      </c>
      <c r="K10" s="71">
        <v>9.6978598275343858E-2</v>
      </c>
      <c r="L10" s="71">
        <v>0.10031091677092495</v>
      </c>
      <c r="M10" s="71">
        <v>0.11033765500653467</v>
      </c>
      <c r="N10" s="91">
        <f>MiSi_1.2!N10/Bezugsdaten_1.2!N10*100</f>
        <v>10.943099325699041</v>
      </c>
      <c r="O10" s="91">
        <f>MiSi_1.2!O10/Bezugsdaten_1.2!O10*100</f>
        <v>10.764776542335294</v>
      </c>
      <c r="P10" s="91">
        <f>MiSi_1.2!P10/Bezugsdaten_1.2!P10*100</f>
        <v>10.272405456743222</v>
      </c>
    </row>
    <row r="11" spans="1:16" s="41" customFormat="1" x14ac:dyDescent="0.25">
      <c r="A11" s="39"/>
      <c r="B11" s="17" t="s">
        <v>23</v>
      </c>
      <c r="C11" s="40"/>
      <c r="D11" s="40"/>
      <c r="E11" s="68">
        <v>3.5668654173764906E-2</v>
      </c>
      <c r="F11" s="68">
        <v>3.8094216117609186E-2</v>
      </c>
      <c r="G11" s="68">
        <v>4.088184931506849E-2</v>
      </c>
      <c r="H11" s="68">
        <v>4.0259039395574743E-2</v>
      </c>
      <c r="I11" s="68">
        <v>4.1422084394728095E-2</v>
      </c>
      <c r="J11" s="68">
        <v>4.4397226571236861E-2</v>
      </c>
      <c r="K11" s="68">
        <v>4.3297812675266403E-2</v>
      </c>
      <c r="L11" s="68">
        <v>4.7523202504752317E-2</v>
      </c>
      <c r="M11" s="68">
        <v>4.9200355397601064E-2</v>
      </c>
      <c r="N11" s="90">
        <f>MiSi_1.2!N11/Bezugsdaten_1.2!N11*100</f>
        <v>5.7623318385650224</v>
      </c>
      <c r="O11" s="90">
        <f>MiSi_1.2!O11/Bezugsdaten_1.2!O11*100</f>
        <v>5.1834399192191185</v>
      </c>
      <c r="P11" s="90">
        <f>MiSi_1.2!P11/Bezugsdaten_1.2!P11*100</f>
        <v>4.7214141866189303</v>
      </c>
    </row>
    <row r="12" spans="1:16" s="41" customFormat="1" x14ac:dyDescent="0.25">
      <c r="A12" s="39"/>
      <c r="B12" s="17" t="s">
        <v>24</v>
      </c>
      <c r="C12" s="40"/>
      <c r="D12" s="40"/>
      <c r="E12" s="68">
        <v>8.0184478371501278E-2</v>
      </c>
      <c r="F12" s="68">
        <v>7.553598405708592E-2</v>
      </c>
      <c r="G12" s="68">
        <v>8.2234063291961784E-2</v>
      </c>
      <c r="H12" s="68">
        <v>8.3644951781145449E-2</v>
      </c>
      <c r="I12" s="68">
        <v>8.0883568665057373E-2</v>
      </c>
      <c r="J12" s="68">
        <v>8.5229360863318962E-2</v>
      </c>
      <c r="K12" s="68">
        <v>8.734283319362951E-2</v>
      </c>
      <c r="L12" s="68">
        <v>9.3997239336093996E-2</v>
      </c>
      <c r="M12" s="68">
        <v>0.10362226826171222</v>
      </c>
      <c r="N12" s="90">
        <f>MiSi_1.2!N12/Bezugsdaten_1.2!N12*100</f>
        <v>10.113374134644326</v>
      </c>
      <c r="O12" s="90">
        <f>MiSi_1.2!O12/Bezugsdaten_1.2!O12*100</f>
        <v>10.023722810651876</v>
      </c>
      <c r="P12" s="90">
        <f>MiSi_1.2!P12/Bezugsdaten_1.2!P12*100</f>
        <v>9.1936824605153795</v>
      </c>
    </row>
    <row r="13" spans="1:16" s="41" customFormat="1" x14ac:dyDescent="0.25">
      <c r="A13" s="39"/>
      <c r="B13" s="17" t="s">
        <v>25</v>
      </c>
      <c r="C13" s="40"/>
      <c r="D13" s="40"/>
      <c r="E13" s="68">
        <v>8.948330905371478E-2</v>
      </c>
      <c r="F13" s="68">
        <v>8.7568853279919881E-2</v>
      </c>
      <c r="G13" s="68">
        <v>9.9112192347793115E-2</v>
      </c>
      <c r="H13" s="68">
        <v>0.10118027793641729</v>
      </c>
      <c r="I13" s="68">
        <v>9.9447158652609932E-2</v>
      </c>
      <c r="J13" s="68">
        <v>0.10701415701415701</v>
      </c>
      <c r="K13" s="68">
        <v>0.10976122007173091</v>
      </c>
      <c r="L13" s="68">
        <v>0.11426828485198741</v>
      </c>
      <c r="M13" s="68">
        <v>0.13083186971100111</v>
      </c>
      <c r="N13" s="90">
        <f>MiSi_1.2!N13/Bezugsdaten_1.2!N13*100</f>
        <v>12.88832913518052</v>
      </c>
      <c r="O13" s="90">
        <f>MiSi_1.2!O13/Bezugsdaten_1.2!O13*100</f>
        <v>12.766095114849563</v>
      </c>
      <c r="P13" s="90">
        <f>MiSi_1.2!P13/Bezugsdaten_1.2!P13*100</f>
        <v>12.119237660856816</v>
      </c>
    </row>
    <row r="14" spans="1:16" s="41" customFormat="1" x14ac:dyDescent="0.25">
      <c r="A14" s="39"/>
      <c r="B14" s="17" t="s">
        <v>26</v>
      </c>
      <c r="C14" s="40"/>
      <c r="D14" s="40"/>
      <c r="E14" s="68">
        <v>9.465093273035613E-2</v>
      </c>
      <c r="F14" s="68">
        <v>9.5333131381528532E-2</v>
      </c>
      <c r="G14" s="68">
        <v>0.10211942598133185</v>
      </c>
      <c r="H14" s="68">
        <v>0.10111691587101423</v>
      </c>
      <c r="I14" s="68">
        <v>0.10224737744510611</v>
      </c>
      <c r="J14" s="68">
        <v>0.10079946947647644</v>
      </c>
      <c r="K14" s="68">
        <v>0.10129143824276096</v>
      </c>
      <c r="L14" s="68">
        <v>0.10392045141250207</v>
      </c>
      <c r="M14" s="68">
        <v>0.11261261261261261</v>
      </c>
      <c r="N14" s="90">
        <f>MiSi_1.2!N14/Bezugsdaten_1.2!N14*100</f>
        <v>10.759169954698232</v>
      </c>
      <c r="O14" s="90">
        <f>MiSi_1.2!O14/Bezugsdaten_1.2!O14*100</f>
        <v>10.681335578824045</v>
      </c>
      <c r="P14" s="90">
        <f>MiSi_1.2!P14/Bezugsdaten_1.2!P14*100</f>
        <v>10.368021700084308</v>
      </c>
    </row>
    <row r="15" spans="1:16" s="41" customFormat="1" x14ac:dyDescent="0.25">
      <c r="A15" s="39"/>
      <c r="B15" s="17" t="s">
        <v>27</v>
      </c>
      <c r="C15" s="40"/>
      <c r="D15" s="40"/>
      <c r="E15" s="68">
        <v>5.2806982741519543E-2</v>
      </c>
      <c r="F15" s="68">
        <v>5.0942190993292877E-2</v>
      </c>
      <c r="G15" s="68">
        <v>5.5376300717915626E-2</v>
      </c>
      <c r="H15" s="68">
        <v>5.4732274439168165E-2</v>
      </c>
      <c r="I15" s="68">
        <v>5.9692982456140353E-2</v>
      </c>
      <c r="J15" s="68">
        <v>6.0956315373121212E-2</v>
      </c>
      <c r="K15" s="68">
        <v>6.175793017898281E-2</v>
      </c>
      <c r="L15" s="68">
        <v>6.5525043254513998E-2</v>
      </c>
      <c r="M15" s="68">
        <v>7.5422911736348491E-2</v>
      </c>
      <c r="N15" s="90">
        <f>MiSi_1.2!N15/Bezugsdaten_1.2!N15*100</f>
        <v>7.769676739283204</v>
      </c>
      <c r="O15" s="90">
        <f>MiSi_1.2!O15/Bezugsdaten_1.2!O15*100</f>
        <v>7.1597477666841822</v>
      </c>
      <c r="P15" s="90">
        <f>MiSi_1.2!P15/Bezugsdaten_1.2!P15*100</f>
        <v>6.9634452118066248</v>
      </c>
    </row>
    <row r="16" spans="1:16" s="41" customFormat="1" x14ac:dyDescent="0.25">
      <c r="A16" s="39"/>
      <c r="B16" s="17" t="s">
        <v>28</v>
      </c>
      <c r="C16" s="40"/>
      <c r="D16" s="40"/>
      <c r="E16" s="68">
        <v>0.10645357892598362</v>
      </c>
      <c r="F16" s="68">
        <v>0.1042464442013129</v>
      </c>
      <c r="G16" s="68">
        <v>0.11088515097201158</v>
      </c>
      <c r="H16" s="68">
        <v>0.11204305584678828</v>
      </c>
      <c r="I16" s="68">
        <v>0.10894596988485385</v>
      </c>
      <c r="J16" s="68">
        <v>0.11027399694374355</v>
      </c>
      <c r="K16" s="68">
        <v>0.11384328625707936</v>
      </c>
      <c r="L16" s="68">
        <v>0.12212230215827338</v>
      </c>
      <c r="M16" s="68">
        <v>0.13854571126014825</v>
      </c>
      <c r="N16" s="90">
        <f>MiSi_1.2!N16/Bezugsdaten_1.2!N16*100</f>
        <v>12.806826561786705</v>
      </c>
      <c r="O16" s="90">
        <f>MiSi_1.2!O16/Bezugsdaten_1.2!O16*100</f>
        <v>13.30500737411335</v>
      </c>
      <c r="P16" s="90">
        <f>MiSi_1.2!P16/Bezugsdaten_1.2!P16*100</f>
        <v>12.917805339499685</v>
      </c>
    </row>
    <row r="17" spans="1:16" s="41" customFormat="1" x14ac:dyDescent="0.25">
      <c r="A17" s="39"/>
      <c r="B17" s="17" t="s">
        <v>29</v>
      </c>
      <c r="C17" s="40"/>
      <c r="D17" s="40"/>
      <c r="E17" s="68">
        <v>4.5207394749106726E-2</v>
      </c>
      <c r="F17" s="68">
        <v>4.2354967509590544E-2</v>
      </c>
      <c r="G17" s="68">
        <v>4.5980165418838932E-2</v>
      </c>
      <c r="H17" s="68">
        <v>4.6953715365239297E-2</v>
      </c>
      <c r="I17" s="68">
        <v>4.7857452595892302E-2</v>
      </c>
      <c r="J17" s="68">
        <v>4.7720967102655568E-2</v>
      </c>
      <c r="K17" s="68">
        <v>5.0702309015967027E-2</v>
      </c>
      <c r="L17" s="68">
        <v>5.1426516422920163E-2</v>
      </c>
      <c r="M17" s="68">
        <v>5.8956556238841502E-2</v>
      </c>
      <c r="N17" s="90">
        <f>MiSi_1.2!N17/Bezugsdaten_1.2!N17*100</f>
        <v>5.9084372003835091</v>
      </c>
      <c r="O17" s="90">
        <f>MiSi_1.2!O17/Bezugsdaten_1.2!O17*100</f>
        <v>6.0283258685389178</v>
      </c>
      <c r="P17" s="90">
        <f>MiSi_1.2!P17/Bezugsdaten_1.2!P17*100</f>
        <v>5.9279912716692928</v>
      </c>
    </row>
    <row r="18" spans="1:16" s="41" customFormat="1" x14ac:dyDescent="0.25">
      <c r="A18" s="39"/>
      <c r="B18" s="17" t="s">
        <v>30</v>
      </c>
      <c r="C18" s="40"/>
      <c r="D18" s="40"/>
      <c r="E18" s="68">
        <v>7.7690215496199172E-2</v>
      </c>
      <c r="F18" s="68">
        <v>7.2068904904201092E-2</v>
      </c>
      <c r="G18" s="68">
        <v>7.402289075511144E-2</v>
      </c>
      <c r="H18" s="68">
        <v>7.2066303845196175E-2</v>
      </c>
      <c r="I18" s="68">
        <v>6.6179368662438634E-2</v>
      </c>
      <c r="J18" s="68">
        <v>6.8133453561767351E-2</v>
      </c>
      <c r="K18" s="68">
        <v>6.8669372372807652E-2</v>
      </c>
      <c r="L18" s="68">
        <v>6.6902306599132752E-2</v>
      </c>
      <c r="M18" s="68">
        <v>8.0224282941557035E-2</v>
      </c>
      <c r="N18" s="90">
        <f>MiSi_1.2!N18/Bezugsdaten_1.2!N18*100</f>
        <v>8.2310599244196503</v>
      </c>
      <c r="O18" s="90">
        <f>MiSi_1.2!O18/Bezugsdaten_1.2!O18*100</f>
        <v>7.94845808599971</v>
      </c>
      <c r="P18" s="90">
        <f>MiSi_1.2!P18/Bezugsdaten_1.2!P18*100</f>
        <v>7.4268430450785319</v>
      </c>
    </row>
    <row r="19" spans="1:16" s="41" customFormat="1" x14ac:dyDescent="0.25">
      <c r="A19" s="39"/>
      <c r="B19" s="17" t="s">
        <v>31</v>
      </c>
      <c r="C19" s="40"/>
      <c r="D19" s="40"/>
      <c r="E19" s="68">
        <v>0.11473121950239965</v>
      </c>
      <c r="F19" s="68">
        <v>0.11234186792567036</v>
      </c>
      <c r="G19" s="68">
        <v>0.11652011642883947</v>
      </c>
      <c r="H19" s="68">
        <v>0.1185548644549184</v>
      </c>
      <c r="I19" s="68">
        <v>0.11724051922137579</v>
      </c>
      <c r="J19" s="68">
        <v>0.1177914620953649</v>
      </c>
      <c r="K19" s="68">
        <v>0.1220550251492748</v>
      </c>
      <c r="L19" s="68">
        <v>0.12477712784259752</v>
      </c>
      <c r="M19" s="68">
        <v>0.13221302998965873</v>
      </c>
      <c r="N19" s="90">
        <f>MiSi_1.2!N19/Bezugsdaten_1.2!N19*100</f>
        <v>13.437554891972598</v>
      </c>
      <c r="O19" s="90">
        <f>MiSi_1.2!O19/Bezugsdaten_1.2!O19*100</f>
        <v>13.040956868430593</v>
      </c>
      <c r="P19" s="90">
        <f>MiSi_1.2!P19/Bezugsdaten_1.2!P19*100</f>
        <v>12.400194691548522</v>
      </c>
    </row>
    <row r="20" spans="1:16" s="47" customFormat="1" x14ac:dyDescent="0.25">
      <c r="A20" s="43"/>
      <c r="B20" s="55" t="s">
        <v>13</v>
      </c>
      <c r="C20" s="46"/>
      <c r="D20" s="46"/>
      <c r="E20" s="71">
        <v>0.12445862918893236</v>
      </c>
      <c r="F20" s="71">
        <v>0.12341632871199974</v>
      </c>
      <c r="G20" s="71">
        <v>0.12458282940864933</v>
      </c>
      <c r="H20" s="71">
        <v>0.12242035441153785</v>
      </c>
      <c r="I20" s="71">
        <v>0.12240887880342682</v>
      </c>
      <c r="J20" s="71">
        <v>0.12725202914037201</v>
      </c>
      <c r="K20" s="71">
        <v>0.13118567532962574</v>
      </c>
      <c r="L20" s="71">
        <v>0.13500747033071708</v>
      </c>
      <c r="M20" s="71">
        <v>0.14297345287444138</v>
      </c>
      <c r="N20" s="91">
        <f>MiSi_1.2!N20/Bezugsdaten_1.2!N20*100</f>
        <v>14.415703302845939</v>
      </c>
      <c r="O20" s="91">
        <f>MiSi_1.2!O20/Bezugsdaten_1.2!O20*100</f>
        <v>14.54985538824689</v>
      </c>
      <c r="P20" s="91">
        <f>MiSi_1.2!P20/Bezugsdaten_1.2!P20*100</f>
        <v>14.185199451939908</v>
      </c>
    </row>
    <row r="21" spans="1:16" s="41" customFormat="1" x14ac:dyDescent="0.25">
      <c r="A21" s="39"/>
      <c r="B21" s="17" t="s">
        <v>32</v>
      </c>
      <c r="C21" s="40"/>
      <c r="D21" s="40"/>
      <c r="E21" s="68">
        <v>0.11940007284458089</v>
      </c>
      <c r="F21" s="68">
        <v>0.11978709178389292</v>
      </c>
      <c r="G21" s="68">
        <v>0.12611863467173517</v>
      </c>
      <c r="H21" s="68">
        <v>0.12445629110969658</v>
      </c>
      <c r="I21" s="68">
        <v>0.12616552076746096</v>
      </c>
      <c r="J21" s="68">
        <v>0.13203728937037087</v>
      </c>
      <c r="K21" s="68">
        <v>0.13563205922631558</v>
      </c>
      <c r="L21" s="68">
        <v>0.13749013846949046</v>
      </c>
      <c r="M21" s="68">
        <v>0.14346537321476691</v>
      </c>
      <c r="N21" s="90">
        <f>MiSi_1.2!N21/Bezugsdaten_1.2!N21*100</f>
        <v>14.388411437219609</v>
      </c>
      <c r="O21" s="90">
        <f>MiSi_1.2!O21/Bezugsdaten_1.2!O21*100</f>
        <v>14.852207760613064</v>
      </c>
      <c r="P21" s="90">
        <f>MiSi_1.2!P21/Bezugsdaten_1.2!P21*100</f>
        <v>14.22267620020429</v>
      </c>
    </row>
    <row r="22" spans="1:16" s="41" customFormat="1" x14ac:dyDescent="0.25">
      <c r="A22" s="39"/>
      <c r="B22" s="17" t="s">
        <v>33</v>
      </c>
      <c r="C22" s="40"/>
      <c r="D22" s="40"/>
      <c r="E22" s="68">
        <v>0.12261217236783652</v>
      </c>
      <c r="F22" s="68">
        <v>0.11692513667298896</v>
      </c>
      <c r="G22" s="68">
        <v>0.11941717705624073</v>
      </c>
      <c r="H22" s="68">
        <v>0.11291639681243489</v>
      </c>
      <c r="I22" s="68">
        <v>0.11982167153981993</v>
      </c>
      <c r="J22" s="68">
        <v>0.12481525487582229</v>
      </c>
      <c r="K22" s="68">
        <v>0.1277234067342421</v>
      </c>
      <c r="L22" s="68">
        <v>0.13731769089691712</v>
      </c>
      <c r="M22" s="68">
        <v>0.14524492337997161</v>
      </c>
      <c r="N22" s="90">
        <f>MiSi_1.2!N22/Bezugsdaten_1.2!N22*100</f>
        <v>14.267110403704239</v>
      </c>
      <c r="O22" s="90">
        <f>MiSi_1.2!O22/Bezugsdaten_1.2!O22*100</f>
        <v>13.913722767120909</v>
      </c>
      <c r="P22" s="90">
        <f>MiSi_1.2!P22/Bezugsdaten_1.2!P22*100</f>
        <v>13.355867568036055</v>
      </c>
    </row>
    <row r="23" spans="1:16" s="41" customFormat="1" x14ac:dyDescent="0.25">
      <c r="A23" s="39"/>
      <c r="B23" s="17" t="s">
        <v>34</v>
      </c>
      <c r="C23" s="40"/>
      <c r="D23" s="40"/>
      <c r="E23" s="68">
        <v>0.11123276509605713</v>
      </c>
      <c r="F23" s="68">
        <v>0.10822699583199744</v>
      </c>
      <c r="G23" s="68">
        <v>0.10714285714285714</v>
      </c>
      <c r="H23" s="68">
        <v>0.10112666883751222</v>
      </c>
      <c r="I23" s="68">
        <v>0.10013330196816435</v>
      </c>
      <c r="J23" s="68">
        <v>0.10159147704853347</v>
      </c>
      <c r="K23" s="68">
        <v>0.10427945517360054</v>
      </c>
      <c r="L23" s="68">
        <v>0.10713291533556914</v>
      </c>
      <c r="M23" s="68">
        <v>0.11283159443730031</v>
      </c>
      <c r="N23" s="90">
        <f>MiSi_1.2!N23/Bezugsdaten_1.2!N23*100</f>
        <v>10.908824937496675</v>
      </c>
      <c r="O23" s="90">
        <f>MiSi_1.2!O23/Bezugsdaten_1.2!O23*100</f>
        <v>11.045553606548664</v>
      </c>
      <c r="P23" s="90">
        <f>MiSi_1.2!P23/Bezugsdaten_1.2!P23*100</f>
        <v>10.594626418325841</v>
      </c>
    </row>
    <row r="24" spans="1:16" s="41" customFormat="1" x14ac:dyDescent="0.25">
      <c r="A24" s="39"/>
      <c r="B24" s="17" t="s">
        <v>35</v>
      </c>
      <c r="C24" s="40"/>
      <c r="D24" s="40"/>
      <c r="E24" s="68">
        <v>0.14951905996289327</v>
      </c>
      <c r="F24" s="68">
        <v>0.14724776087902811</v>
      </c>
      <c r="G24" s="68">
        <v>0.15286016949152542</v>
      </c>
      <c r="H24" s="68">
        <v>0.14790108035560043</v>
      </c>
      <c r="I24" s="68">
        <v>0.14703221014248091</v>
      </c>
      <c r="J24" s="68">
        <v>0.15456339017864382</v>
      </c>
      <c r="K24" s="68">
        <v>0.15994919674102498</v>
      </c>
      <c r="L24" s="68">
        <v>0.16430904624355477</v>
      </c>
      <c r="M24" s="68">
        <v>0.17255317739049764</v>
      </c>
      <c r="N24" s="90">
        <f>MiSi_1.2!N24/Bezugsdaten_1.2!N24*100</f>
        <v>18.360430016416881</v>
      </c>
      <c r="O24" s="90">
        <f>MiSi_1.2!O24/Bezugsdaten_1.2!O24*100</f>
        <v>18.672462312885624</v>
      </c>
      <c r="P24" s="90">
        <f>MiSi_1.2!P24/Bezugsdaten_1.2!P24*100</f>
        <v>18.610857875196533</v>
      </c>
    </row>
    <row r="25" spans="1:16" s="41" customFormat="1" x14ac:dyDescent="0.25">
      <c r="A25" s="39"/>
      <c r="B25" s="17" t="s">
        <v>36</v>
      </c>
      <c r="C25" s="40"/>
      <c r="D25" s="40"/>
      <c r="E25" s="68">
        <v>6.1681308853700878E-2</v>
      </c>
      <c r="F25" s="68">
        <v>5.6167661521470458E-2</v>
      </c>
      <c r="G25" s="68">
        <v>5.6795131845841784E-2</v>
      </c>
      <c r="H25" s="68">
        <v>5.3862246113921035E-2</v>
      </c>
      <c r="I25" s="68">
        <v>5.443895098882201E-2</v>
      </c>
      <c r="J25" s="68">
        <v>5.8502926488750467E-2</v>
      </c>
      <c r="K25" s="68">
        <v>5.8686201899855094E-2</v>
      </c>
      <c r="L25" s="68">
        <v>6.4008953792037526E-2</v>
      </c>
      <c r="M25" s="68">
        <v>6.9437138348237767E-2</v>
      </c>
      <c r="N25" s="90">
        <f>MiSi_1.2!N25/Bezugsdaten_1.2!N25*100</f>
        <v>6.8086453962473286</v>
      </c>
      <c r="O25" s="90">
        <f>MiSi_1.2!O25/Bezugsdaten_1.2!O25*100</f>
        <v>6.6303288832714538</v>
      </c>
      <c r="P25" s="90">
        <f>MiSi_1.2!P25/Bezugsdaten_1.2!P25*100</f>
        <v>6.3636124483729253</v>
      </c>
    </row>
    <row r="26" spans="1:16" s="41" customFormat="1" x14ac:dyDescent="0.25">
      <c r="A26" s="39"/>
      <c r="B26" s="17" t="s">
        <v>37</v>
      </c>
      <c r="C26" s="40"/>
      <c r="D26" s="40"/>
      <c r="E26" s="68">
        <v>0.1333950685103511</v>
      </c>
      <c r="F26" s="68">
        <v>0.13246638049831308</v>
      </c>
      <c r="G26" s="68">
        <v>0.13314388799310334</v>
      </c>
      <c r="H26" s="68">
        <v>0.13055354703944724</v>
      </c>
      <c r="I26" s="68">
        <v>0.13012847755729184</v>
      </c>
      <c r="J26" s="68">
        <v>0.13398141014081735</v>
      </c>
      <c r="K26" s="68">
        <v>0.14068535208477764</v>
      </c>
      <c r="L26" s="68">
        <v>0.14449019930818646</v>
      </c>
      <c r="M26" s="68">
        <v>0.15671239147850824</v>
      </c>
      <c r="N26" s="90">
        <f>MiSi_1.2!N26/Bezugsdaten_1.2!N26*100</f>
        <v>15.720538227493858</v>
      </c>
      <c r="O26" s="90">
        <f>MiSi_1.2!O26/Bezugsdaten_1.2!O26*100</f>
        <v>15.314015145372878</v>
      </c>
      <c r="P26" s="90">
        <f>MiSi_1.2!P26/Bezugsdaten_1.2!P26*100</f>
        <v>15.003803142852517</v>
      </c>
    </row>
    <row r="27" spans="1:16" s="41" customFormat="1" x14ac:dyDescent="0.25">
      <c r="A27" s="39"/>
      <c r="B27" s="17" t="s">
        <v>38</v>
      </c>
      <c r="C27" s="40"/>
      <c r="D27" s="40"/>
      <c r="E27" s="68">
        <v>0.12405415946954923</v>
      </c>
      <c r="F27" s="68">
        <v>0.12827007069206178</v>
      </c>
      <c r="G27" s="68">
        <v>0.12549602049840139</v>
      </c>
      <c r="H27" s="68">
        <v>0.13057779503637632</v>
      </c>
      <c r="I27" s="68">
        <v>0.13040859707132735</v>
      </c>
      <c r="J27" s="68">
        <v>0.13680328356433288</v>
      </c>
      <c r="K27" s="68">
        <v>0.14086376354114355</v>
      </c>
      <c r="L27" s="68">
        <v>0.1451506698432842</v>
      </c>
      <c r="M27" s="68">
        <v>0.15961680528084266</v>
      </c>
      <c r="N27" s="90">
        <f>MiSi_1.2!N27/Bezugsdaten_1.2!N27*100</f>
        <v>16.16131459211579</v>
      </c>
      <c r="O27" s="90">
        <f>MiSi_1.2!O27/Bezugsdaten_1.2!O27*100</f>
        <v>15.978254376008124</v>
      </c>
      <c r="P27" s="90">
        <f>MiSi_1.2!P27/Bezugsdaten_1.2!P27*100</f>
        <v>15.824209861688567</v>
      </c>
    </row>
    <row r="28" spans="1:16" s="47" customFormat="1" x14ac:dyDescent="0.25">
      <c r="A28" s="43"/>
      <c r="B28" s="17" t="s">
        <v>39</v>
      </c>
      <c r="C28" s="44"/>
      <c r="D28" s="45"/>
      <c r="E28" s="68">
        <v>0.12672637207623921</v>
      </c>
      <c r="F28" s="68">
        <v>0.12328812328812329</v>
      </c>
      <c r="G28" s="68">
        <v>0.12118430112462704</v>
      </c>
      <c r="H28" s="68">
        <v>0.11945764053840063</v>
      </c>
      <c r="I28" s="68">
        <v>0.11494776580857227</v>
      </c>
      <c r="J28" s="68">
        <v>0.12054552011277579</v>
      </c>
      <c r="K28" s="68">
        <v>0.12801963993453355</v>
      </c>
      <c r="L28" s="68">
        <v>0.12963623973780705</v>
      </c>
      <c r="M28" s="68">
        <v>0.12224806448529646</v>
      </c>
      <c r="N28" s="90">
        <f>MiSi_1.2!N28/Bezugsdaten_1.2!N28*100</f>
        <v>12.787861509708891</v>
      </c>
      <c r="O28" s="90">
        <f>MiSi_1.2!O28/Bezugsdaten_1.2!O28*100</f>
        <v>12.633055006692587</v>
      </c>
      <c r="P28" s="90">
        <f>MiSi_1.2!P28/Bezugsdaten_1.2!P28*100</f>
        <v>12.088925640862541</v>
      </c>
    </row>
    <row r="29" spans="1:16" s="41" customFormat="1" x14ac:dyDescent="0.25">
      <c r="A29" s="39"/>
      <c r="B29" s="17" t="s">
        <v>40</v>
      </c>
      <c r="C29" s="40"/>
      <c r="D29" s="40"/>
      <c r="E29" s="68">
        <v>0.14403165859162409</v>
      </c>
      <c r="F29" s="68">
        <v>0.14479547555785072</v>
      </c>
      <c r="G29" s="68">
        <v>0.14556068878622427</v>
      </c>
      <c r="H29" s="68">
        <v>0.14337008406201157</v>
      </c>
      <c r="I29" s="68">
        <v>0.14282996679579413</v>
      </c>
      <c r="J29" s="68">
        <v>0.14837283875720414</v>
      </c>
      <c r="K29" s="68">
        <v>0.15102323968088796</v>
      </c>
      <c r="L29" s="68">
        <v>0.15376663425232376</v>
      </c>
      <c r="M29" s="68">
        <v>0.16239832065074783</v>
      </c>
      <c r="N29" s="90">
        <f>MiSi_1.2!N29/Bezugsdaten_1.2!N29*100</f>
        <v>16.323254651193388</v>
      </c>
      <c r="O29" s="90">
        <f>MiSi_1.2!O29/Bezugsdaten_1.2!O29*100</f>
        <v>17.065102328863794</v>
      </c>
      <c r="P29" s="90">
        <f>MiSi_1.2!P29/Bezugsdaten_1.2!P29*100</f>
        <v>16.740449107930203</v>
      </c>
    </row>
    <row r="30" spans="1:16" s="47" customFormat="1" x14ac:dyDescent="0.25">
      <c r="A30" s="43"/>
      <c r="B30" s="17" t="s">
        <v>41</v>
      </c>
      <c r="C30" s="46"/>
      <c r="D30" s="45"/>
      <c r="E30" s="68">
        <v>9.1502174640347947E-2</v>
      </c>
      <c r="F30" s="68">
        <v>8.5938806219695699E-2</v>
      </c>
      <c r="G30" s="68">
        <v>8.5833026108522975E-2</v>
      </c>
      <c r="H30" s="68">
        <v>8.4626805236874075E-2</v>
      </c>
      <c r="I30" s="68">
        <v>8.5759679480537421E-2</v>
      </c>
      <c r="J30" s="68">
        <v>8.4871741685680707E-2</v>
      </c>
      <c r="K30" s="68">
        <v>9.0358317465812701E-2</v>
      </c>
      <c r="L30" s="68">
        <v>9.8270684477581027E-2</v>
      </c>
      <c r="M30" s="68">
        <v>0.10601621584792532</v>
      </c>
      <c r="N30" s="90">
        <f>MiSi_1.2!N30/Bezugsdaten_1.2!N30*100</f>
        <v>9.9264831595144472</v>
      </c>
      <c r="O30" s="90">
        <f>MiSi_1.2!O30/Bezugsdaten_1.2!O30*100</f>
        <v>9.7771092574866678</v>
      </c>
      <c r="P30" s="90">
        <f>MiSi_1.2!P30/Bezugsdaten_1.2!P30*100</f>
        <v>8.9896064065428529</v>
      </c>
    </row>
    <row r="31" spans="1:16" s="47" customFormat="1" x14ac:dyDescent="0.25">
      <c r="A31" s="43"/>
      <c r="B31" s="56" t="s">
        <v>14</v>
      </c>
      <c r="C31" s="46"/>
      <c r="D31" s="45"/>
      <c r="E31" s="71">
        <v>0.11024602184794195</v>
      </c>
      <c r="F31" s="71">
        <v>0.10602646161673615</v>
      </c>
      <c r="G31" s="71">
        <v>0.10783082481596692</v>
      </c>
      <c r="H31" s="71">
        <v>0.10474349572371457</v>
      </c>
      <c r="I31" s="71">
        <v>0.10614298774542701</v>
      </c>
      <c r="J31" s="71">
        <v>0.10938565684328397</v>
      </c>
      <c r="K31" s="71">
        <v>0.11408449984934452</v>
      </c>
      <c r="L31" s="71">
        <v>0.11550281539867373</v>
      </c>
      <c r="M31" s="71">
        <v>0.120658527655384</v>
      </c>
      <c r="N31" s="91">
        <f>MiSi_1.2!N31/Bezugsdaten_1.2!N31*100</f>
        <v>12.106309458220881</v>
      </c>
      <c r="O31" s="91">
        <f>MiSi_1.2!O31/Bezugsdaten_1.2!O31*100</f>
        <v>11.713129610543898</v>
      </c>
      <c r="P31" s="91">
        <f>MiSi_1.2!P31/Bezugsdaten_1.2!P31*100</f>
        <v>11.087891545207228</v>
      </c>
    </row>
    <row r="32" spans="1:16" x14ac:dyDescent="0.25">
      <c r="B32" s="17" t="s">
        <v>42</v>
      </c>
      <c r="C32" s="9"/>
      <c r="D32" s="9"/>
      <c r="E32" s="68">
        <v>0.13042720814540951</v>
      </c>
      <c r="F32" s="68">
        <v>0.12833151496259351</v>
      </c>
      <c r="G32" s="68">
        <v>0.13533011398072298</v>
      </c>
      <c r="H32" s="68">
        <v>0.13161484175776386</v>
      </c>
      <c r="I32" s="68">
        <v>0.13290517876135155</v>
      </c>
      <c r="J32" s="68">
        <v>0.13831540775538798</v>
      </c>
      <c r="K32" s="68">
        <v>0.14356240535999501</v>
      </c>
      <c r="L32" s="68">
        <v>0.14975735202621426</v>
      </c>
      <c r="M32" s="68">
        <v>0.15712402987260213</v>
      </c>
      <c r="N32" s="90">
        <f>MiSi_1.2!N32/Bezugsdaten_1.2!N32*100</f>
        <v>15.359578106009106</v>
      </c>
      <c r="O32" s="90">
        <f>MiSi_1.2!O32/Bezugsdaten_1.2!O32*100</f>
        <v>14.999283212844825</v>
      </c>
      <c r="P32" s="90">
        <f>MiSi_1.2!P32/Bezugsdaten_1.2!P32*100</f>
        <v>14.448435094920473</v>
      </c>
    </row>
    <row r="33" spans="1:16" s="1" customFormat="1" x14ac:dyDescent="0.25">
      <c r="B33" s="17" t="s">
        <v>43</v>
      </c>
      <c r="C33" s="15"/>
      <c r="D33" s="15"/>
      <c r="E33" s="68">
        <v>0.10232067510548523</v>
      </c>
      <c r="F33" s="68">
        <v>9.6382967355879687E-2</v>
      </c>
      <c r="G33" s="68">
        <v>9.6994095544820177E-2</v>
      </c>
      <c r="H33" s="68">
        <v>9.7609669238655369E-2</v>
      </c>
      <c r="I33" s="68">
        <v>0.10273024311901202</v>
      </c>
      <c r="J33" s="68">
        <v>0.10819508405925761</v>
      </c>
      <c r="K33" s="68">
        <v>0.1121245828698554</v>
      </c>
      <c r="L33" s="68">
        <v>0.10856473737035797</v>
      </c>
      <c r="M33" s="68">
        <v>0.11041585912841242</v>
      </c>
      <c r="N33" s="90">
        <f>MiSi_1.2!N33/Bezugsdaten_1.2!N33*100</f>
        <v>11.261460289406825</v>
      </c>
      <c r="O33" s="90">
        <f>MiSi_1.2!O33/Bezugsdaten_1.2!O33*100</f>
        <v>11.050364479787939</v>
      </c>
      <c r="P33" s="90">
        <f>MiSi_1.2!P33/Bezugsdaten_1.2!P33*100</f>
        <v>10.20047495443751</v>
      </c>
    </row>
    <row r="34" spans="1:16" x14ac:dyDescent="0.25">
      <c r="B34" s="17" t="s">
        <v>44</v>
      </c>
      <c r="C34" s="16"/>
      <c r="D34" s="16"/>
      <c r="E34" s="68">
        <v>7.4049336539317834E-2</v>
      </c>
      <c r="F34" s="68">
        <v>6.889427827180454E-2</v>
      </c>
      <c r="G34" s="68">
        <v>6.7088321662525416E-2</v>
      </c>
      <c r="H34" s="68">
        <v>6.237736710015971E-2</v>
      </c>
      <c r="I34" s="68">
        <v>6.3875805056233775E-2</v>
      </c>
      <c r="J34" s="68">
        <v>6.7977582375108703E-2</v>
      </c>
      <c r="K34" s="68">
        <v>7.3605409321419943E-2</v>
      </c>
      <c r="L34" s="68">
        <v>7.422082628654264E-2</v>
      </c>
      <c r="M34" s="68">
        <v>7.6809312532799004E-2</v>
      </c>
      <c r="N34" s="90">
        <f>MiSi_1.2!N34/Bezugsdaten_1.2!N34*100</f>
        <v>8.202601874880429</v>
      </c>
      <c r="O34" s="90">
        <f>MiSi_1.2!O34/Bezugsdaten_1.2!O34*100</f>
        <v>7.3981672503958169</v>
      </c>
      <c r="P34" s="90">
        <f>MiSi_1.2!P34/Bezugsdaten_1.2!P34*100</f>
        <v>7.0692478089184245</v>
      </c>
    </row>
    <row r="35" spans="1:16" x14ac:dyDescent="0.25">
      <c r="B35" s="17" t="s">
        <v>45</v>
      </c>
      <c r="C35" s="18"/>
      <c r="D35" s="18"/>
      <c r="E35" s="68">
        <v>6.9459693730135802E-2</v>
      </c>
      <c r="F35" s="68">
        <v>7.0531736388358496E-2</v>
      </c>
      <c r="G35" s="68">
        <v>7.0145968489341987E-2</v>
      </c>
      <c r="H35" s="68">
        <v>6.8626309662398133E-2</v>
      </c>
      <c r="I35" s="68">
        <v>6.9655007759341053E-2</v>
      </c>
      <c r="J35" s="68">
        <v>7.6053811659192824E-2</v>
      </c>
      <c r="K35" s="68">
        <v>8.2172118892410745E-2</v>
      </c>
      <c r="L35" s="68">
        <v>8.5456285133357249E-2</v>
      </c>
      <c r="M35" s="68">
        <v>9.3883523558677198E-2</v>
      </c>
      <c r="N35" s="90">
        <f>MiSi_1.2!N35/Bezugsdaten_1.2!N35*100</f>
        <v>9.5629370629370634</v>
      </c>
      <c r="O35" s="90">
        <f>MiSi_1.2!O35/Bezugsdaten_1.2!O35*100</f>
        <v>8.4060176783937255</v>
      </c>
      <c r="P35" s="90">
        <f>MiSi_1.2!P35/Bezugsdaten_1.2!P35*100</f>
        <v>7.5709779179810726</v>
      </c>
    </row>
    <row r="36" spans="1:16" x14ac:dyDescent="0.25">
      <c r="B36" s="17" t="s">
        <v>46</v>
      </c>
      <c r="E36" s="68">
        <v>0.11715830658987998</v>
      </c>
      <c r="F36" s="68">
        <v>0.11214331640910805</v>
      </c>
      <c r="G36" s="68">
        <v>0.11231390755083365</v>
      </c>
      <c r="H36" s="68">
        <v>0.1075724131717645</v>
      </c>
      <c r="I36" s="68">
        <v>0.10944818919227693</v>
      </c>
      <c r="J36" s="68">
        <v>0.1138955306235056</v>
      </c>
      <c r="K36" s="68">
        <v>0.11918382472149525</v>
      </c>
      <c r="L36" s="68">
        <v>0.11752992660168099</v>
      </c>
      <c r="M36" s="68">
        <v>0.12776967265432662</v>
      </c>
      <c r="N36" s="90">
        <f>MiSi_1.2!N36/Bezugsdaten_1.2!N36*100</f>
        <v>12.781644989924896</v>
      </c>
      <c r="O36" s="90">
        <f>MiSi_1.2!O36/Bezugsdaten_1.2!O36*100</f>
        <v>11.720392836510687</v>
      </c>
      <c r="P36" s="90">
        <f>MiSi_1.2!P36/Bezugsdaten_1.2!P36*100</f>
        <v>11.044658025179773</v>
      </c>
    </row>
    <row r="37" spans="1:16" x14ac:dyDescent="0.25">
      <c r="B37" s="17" t="s">
        <v>47</v>
      </c>
      <c r="C37" s="8"/>
      <c r="D37" s="8"/>
      <c r="E37" s="68">
        <v>0.14734555115273776</v>
      </c>
      <c r="F37" s="68">
        <v>0.14031054282704961</v>
      </c>
      <c r="G37" s="68">
        <v>0.14300035314354714</v>
      </c>
      <c r="H37" s="68">
        <v>0.13802124985719183</v>
      </c>
      <c r="I37" s="68">
        <v>0.13439465133132292</v>
      </c>
      <c r="J37" s="68">
        <v>0.1385292105945895</v>
      </c>
      <c r="K37" s="68">
        <v>0.14419345325862579</v>
      </c>
      <c r="L37" s="68">
        <v>0.14787162520788366</v>
      </c>
      <c r="M37" s="68">
        <v>0.15712671922857444</v>
      </c>
      <c r="N37" s="90">
        <f>MiSi_1.2!N37/Bezugsdaten_1.2!N37*100</f>
        <v>16.400074182256532</v>
      </c>
      <c r="O37" s="90">
        <f>MiSi_1.2!O37/Bezugsdaten_1.2!O37*100</f>
        <v>15.808708726074133</v>
      </c>
      <c r="P37" s="90">
        <f>MiSi_1.2!P37/Bezugsdaten_1.2!P37*100</f>
        <v>15.096762252888988</v>
      </c>
    </row>
    <row r="38" spans="1:16" x14ac:dyDescent="0.25">
      <c r="B38" s="17" t="s">
        <v>48</v>
      </c>
      <c r="E38" s="68">
        <v>8.8496295693234556E-2</v>
      </c>
      <c r="F38" s="68">
        <v>8.2505072033116786E-2</v>
      </c>
      <c r="G38" s="68">
        <v>8.385713991303094E-2</v>
      </c>
      <c r="H38" s="68">
        <v>8.3652790153132053E-2</v>
      </c>
      <c r="I38" s="68">
        <v>8.4311449331441593E-2</v>
      </c>
      <c r="J38" s="68">
        <v>8.6229946524064169E-2</v>
      </c>
      <c r="K38" s="68">
        <v>8.9246287718083031E-2</v>
      </c>
      <c r="L38" s="68">
        <v>9.0858007348173758E-2</v>
      </c>
      <c r="M38" s="68">
        <v>9.7168418123836225E-2</v>
      </c>
      <c r="N38" s="90">
        <f>MiSi_1.2!N38/Bezugsdaten_1.2!N38*100</f>
        <v>9.5499850280189928</v>
      </c>
      <c r="O38" s="90">
        <f>MiSi_1.2!O38/Bezugsdaten_1.2!O38*100</f>
        <v>9.3587187238695559</v>
      </c>
      <c r="P38" s="90">
        <f>MiSi_1.2!P38/Bezugsdaten_1.2!P38*100</f>
        <v>8.6555891238670686</v>
      </c>
    </row>
    <row r="39" spans="1:16" x14ac:dyDescent="0.25">
      <c r="B39" s="17" t="s">
        <v>49</v>
      </c>
      <c r="E39" s="68">
        <v>0.10223373968902839</v>
      </c>
      <c r="F39" s="68">
        <v>0.10177267222079495</v>
      </c>
      <c r="G39" s="68">
        <v>0.10776831471444899</v>
      </c>
      <c r="H39" s="68">
        <v>0.10699603718380801</v>
      </c>
      <c r="I39" s="68">
        <v>0.10562589538080304</v>
      </c>
      <c r="J39" s="68">
        <v>0.10542086624897848</v>
      </c>
      <c r="K39" s="68">
        <v>0.11137635502680703</v>
      </c>
      <c r="L39" s="68">
        <v>0.10940251203192863</v>
      </c>
      <c r="M39" s="68">
        <v>0.10683005676051573</v>
      </c>
      <c r="N39" s="90">
        <f>MiSi_1.2!N39/Bezugsdaten_1.2!N39*100</f>
        <v>10.857898421093568</v>
      </c>
      <c r="O39" s="90">
        <f>MiSi_1.2!O39/Bezugsdaten_1.2!O39*100</f>
        <v>11.29750881407152</v>
      </c>
      <c r="P39" s="90">
        <f>MiSi_1.2!P39/Bezugsdaten_1.2!P39*100</f>
        <v>10.780054592287879</v>
      </c>
    </row>
    <row r="40" spans="1:16" x14ac:dyDescent="0.25">
      <c r="B40" s="17" t="s">
        <v>50</v>
      </c>
      <c r="E40" s="68">
        <v>9.9701457243356689E-2</v>
      </c>
      <c r="F40" s="68">
        <v>9.5898547711680673E-2</v>
      </c>
      <c r="G40" s="68">
        <v>9.4280741763187903E-2</v>
      </c>
      <c r="H40" s="68">
        <v>9.1200264653694629E-2</v>
      </c>
      <c r="I40" s="68">
        <v>0.10254459379491081</v>
      </c>
      <c r="J40" s="68">
        <v>0.1044141320003389</v>
      </c>
      <c r="K40" s="68">
        <v>0.10697295093108604</v>
      </c>
      <c r="L40" s="68">
        <v>0.10671956951161365</v>
      </c>
      <c r="M40" s="68">
        <v>0.10385545837492176</v>
      </c>
      <c r="N40" s="90">
        <f>MiSi_1.2!N40/Bezugsdaten_1.2!N40*100</f>
        <v>10.276019690576653</v>
      </c>
      <c r="O40" s="90">
        <f>MiSi_1.2!O40/Bezugsdaten_1.2!O40*100</f>
        <v>10.012596661884601</v>
      </c>
      <c r="P40" s="90">
        <f>MiSi_1.2!P40/Bezugsdaten_1.2!P40*100</f>
        <v>9.3496836252622249</v>
      </c>
    </row>
    <row r="41" spans="1:16" x14ac:dyDescent="0.25">
      <c r="B41" s="17" t="s">
        <v>51</v>
      </c>
      <c r="E41" s="68">
        <v>7.7994154543364752E-2</v>
      </c>
      <c r="F41" s="68">
        <v>7.693323211987195E-2</v>
      </c>
      <c r="G41" s="68">
        <v>7.8749083149963331E-2</v>
      </c>
      <c r="H41" s="68">
        <v>7.601752449750844E-2</v>
      </c>
      <c r="I41" s="68">
        <v>6.973439350363729E-2</v>
      </c>
      <c r="J41" s="68">
        <v>6.9950638988437355E-2</v>
      </c>
      <c r="K41" s="68">
        <v>7.4979625101874489E-2</v>
      </c>
      <c r="L41" s="68">
        <v>7.5399231857691526E-2</v>
      </c>
      <c r="M41" s="68">
        <v>8.1722583875813715E-2</v>
      </c>
      <c r="N41" s="90">
        <f>MiSi_1.2!N41/Bezugsdaten_1.2!N41*100</f>
        <v>6.6950231093844197</v>
      </c>
      <c r="O41" s="90">
        <f>MiSi_1.2!O41/Bezugsdaten_1.2!O41*100</f>
        <v>7.0455233673160391</v>
      </c>
      <c r="P41" s="90">
        <f>MiSi_1.2!P41/Bezugsdaten_1.2!P41*100</f>
        <v>6.8370305441305375</v>
      </c>
    </row>
    <row r="42" spans="1:16" s="38" customFormat="1" x14ac:dyDescent="0.25">
      <c r="A42" s="37"/>
      <c r="B42" s="56" t="s">
        <v>15</v>
      </c>
      <c r="C42" s="49"/>
      <c r="D42" s="49"/>
      <c r="E42" s="71">
        <v>9.3550190382769571E-2</v>
      </c>
      <c r="F42" s="71">
        <v>8.530947212368295E-2</v>
      </c>
      <c r="G42" s="71">
        <v>8.7000705836331016E-2</v>
      </c>
      <c r="H42" s="71">
        <v>8.4303026552487198E-2</v>
      </c>
      <c r="I42" s="71">
        <v>8.4682646713359719E-2</v>
      </c>
      <c r="J42" s="71">
        <v>8.4037885449098793E-2</v>
      </c>
      <c r="K42" s="71">
        <v>8.7135939855546532E-2</v>
      </c>
      <c r="L42" s="71">
        <v>9.2029638442494593E-2</v>
      </c>
      <c r="M42" s="71">
        <v>0.10148833710857123</v>
      </c>
      <c r="N42" s="91">
        <f>MiSi_1.2!N42/Bezugsdaten_1.2!N42*100</f>
        <v>10.114464550642714</v>
      </c>
      <c r="O42" s="91">
        <f>MiSi_1.2!O42/Bezugsdaten_1.2!O42*100</f>
        <v>9.7233136372122093</v>
      </c>
      <c r="P42" s="91">
        <f>MiSi_1.2!P42/Bezugsdaten_1.2!P42*100</f>
        <v>9.269935995163209</v>
      </c>
    </row>
    <row r="43" spans="1:16" x14ac:dyDescent="0.25">
      <c r="B43" s="17" t="s">
        <v>52</v>
      </c>
      <c r="E43" s="68">
        <v>3.6584422615824889E-2</v>
      </c>
      <c r="F43" s="68">
        <v>3.3181220512027224E-2</v>
      </c>
      <c r="G43" s="68">
        <v>3.8563415394203805E-2</v>
      </c>
      <c r="H43" s="68">
        <v>3.5389915440025052E-2</v>
      </c>
      <c r="I43" s="68">
        <v>3.3048790038374187E-2</v>
      </c>
      <c r="J43" s="68">
        <v>3.0881304933090506E-2</v>
      </c>
      <c r="K43" s="68">
        <v>3.1076581576026639E-2</v>
      </c>
      <c r="L43" s="68">
        <v>3.5335129139597528E-2</v>
      </c>
      <c r="M43" s="68">
        <v>5.430536021253321E-2</v>
      </c>
      <c r="N43" s="90">
        <f>MiSi_1.2!N43/Bezugsdaten_1.2!N43*100</f>
        <v>5.2208835341365463</v>
      </c>
      <c r="O43" s="90">
        <f>MiSi_1.2!O43/Bezugsdaten_1.2!O43*100</f>
        <v>4.4402156676181415</v>
      </c>
      <c r="P43" s="90">
        <f>MiSi_1.2!P43/Bezugsdaten_1.2!P43*100</f>
        <v>4.148278905560459</v>
      </c>
    </row>
    <row r="44" spans="1:16" x14ac:dyDescent="0.25">
      <c r="B44" s="17" t="s">
        <v>53</v>
      </c>
      <c r="E44" s="68">
        <v>9.7640358014646059E-2</v>
      </c>
      <c r="F44" s="68">
        <v>8.9959989100973747E-2</v>
      </c>
      <c r="G44" s="68">
        <v>9.4321752981187307E-2</v>
      </c>
      <c r="H44" s="68">
        <v>9.3102257024412716E-2</v>
      </c>
      <c r="I44" s="68">
        <v>9.60984898808733E-2</v>
      </c>
      <c r="J44" s="68">
        <v>9.2981492749966602E-2</v>
      </c>
      <c r="K44" s="68">
        <v>9.3763952969191849E-2</v>
      </c>
      <c r="L44" s="68">
        <v>9.7651532095728022E-2</v>
      </c>
      <c r="M44" s="68">
        <v>0.10509695783668387</v>
      </c>
      <c r="N44" s="90">
        <f>MiSi_1.2!N44/Bezugsdaten_1.2!N44*100</f>
        <v>10.583823051708356</v>
      </c>
      <c r="O44" s="90">
        <f>MiSi_1.2!O44/Bezugsdaten_1.2!O44*100</f>
        <v>10.450591948317504</v>
      </c>
      <c r="P44" s="90">
        <f>MiSi_1.2!P44/Bezugsdaten_1.2!P44*100</f>
        <v>10.024435394298408</v>
      </c>
    </row>
    <row r="45" spans="1:16" x14ac:dyDescent="0.25">
      <c r="B45" s="17" t="s">
        <v>54</v>
      </c>
      <c r="E45" s="68">
        <v>4.6148282097649186E-2</v>
      </c>
      <c r="F45" s="68">
        <v>4.0316774658027354E-2</v>
      </c>
      <c r="G45" s="68">
        <v>3.6652984805933604E-2</v>
      </c>
      <c r="H45" s="68">
        <v>3.7097181624625601E-2</v>
      </c>
      <c r="I45" s="68">
        <v>3.8487790080388287E-2</v>
      </c>
      <c r="J45" s="68">
        <v>4.1279866078222489E-2</v>
      </c>
      <c r="K45" s="68">
        <v>4.4370283287193293E-2</v>
      </c>
      <c r="L45" s="68">
        <v>4.6558856713050017E-2</v>
      </c>
      <c r="M45" s="68">
        <v>6.334271743962068E-2</v>
      </c>
      <c r="N45" s="90">
        <f>MiSi_1.2!N45/Bezugsdaten_1.2!N45*100</f>
        <v>5.9086839749328561</v>
      </c>
      <c r="O45" s="90">
        <f>MiSi_1.2!O45/Bezugsdaten_1.2!O45*100</f>
        <v>5.3689767494103116</v>
      </c>
      <c r="P45" s="90">
        <f>MiSi_1.2!P45/Bezugsdaten_1.2!P45*100</f>
        <v>5.2619768876921356</v>
      </c>
    </row>
    <row r="46" spans="1:16" x14ac:dyDescent="0.25">
      <c r="B46" s="17" t="s">
        <v>55</v>
      </c>
      <c r="E46" s="68">
        <v>3.0203064291474232E-2</v>
      </c>
      <c r="F46" s="68">
        <v>2.7775736644867367E-2</v>
      </c>
      <c r="G46" s="68">
        <v>2.8435324294613411E-2</v>
      </c>
      <c r="H46" s="68">
        <v>2.692958575527923E-2</v>
      </c>
      <c r="I46" s="68">
        <v>2.8112746911296886E-2</v>
      </c>
      <c r="J46" s="68">
        <v>2.728079254768594E-2</v>
      </c>
      <c r="K46" s="68">
        <v>3.0935464772054472E-2</v>
      </c>
      <c r="L46" s="68">
        <v>3.5513465522343891E-2</v>
      </c>
      <c r="M46" s="68">
        <v>4.9887444630019609E-2</v>
      </c>
      <c r="N46" s="90">
        <f>MiSi_1.2!N46/Bezugsdaten_1.2!N46*100</f>
        <v>4.5311008298450464</v>
      </c>
      <c r="O46" s="90">
        <f>MiSi_1.2!O46/Bezugsdaten_1.2!O46*100</f>
        <v>4.3267108167770418</v>
      </c>
      <c r="P46" s="90">
        <f>MiSi_1.2!P46/Bezugsdaten_1.2!P46*100</f>
        <v>4.1350335372595266</v>
      </c>
    </row>
    <row r="47" spans="1:16" x14ac:dyDescent="0.25">
      <c r="B47" s="17" t="s">
        <v>56</v>
      </c>
      <c r="E47" s="68">
        <v>0.12308242080812722</v>
      </c>
      <c r="F47" s="68">
        <v>0.11534212081502608</v>
      </c>
      <c r="G47" s="68">
        <v>0.12196570602210516</v>
      </c>
      <c r="H47" s="68">
        <v>0.11728395061728394</v>
      </c>
      <c r="I47" s="68">
        <v>0.11440563956304149</v>
      </c>
      <c r="J47" s="68">
        <v>0.10891542878710268</v>
      </c>
      <c r="K47" s="68">
        <v>0.11335298731506775</v>
      </c>
      <c r="L47" s="68">
        <v>0.12255509456328466</v>
      </c>
      <c r="M47" s="68">
        <v>0.1318897115410132</v>
      </c>
      <c r="N47" s="90">
        <f>MiSi_1.2!N47/Bezugsdaten_1.2!N47*100</f>
        <v>12.564815309777089</v>
      </c>
      <c r="O47" s="90">
        <f>MiSi_1.2!O47/Bezugsdaten_1.2!O47*100</f>
        <v>12.311894178760777</v>
      </c>
      <c r="P47" s="90">
        <f>MiSi_1.2!P47/Bezugsdaten_1.2!P47*100</f>
        <v>11.328929421518549</v>
      </c>
    </row>
    <row r="48" spans="1:16" x14ac:dyDescent="0.25">
      <c r="B48" s="17" t="s">
        <v>57</v>
      </c>
      <c r="E48" s="68">
        <v>0.10237043814360804</v>
      </c>
      <c r="F48" s="68">
        <v>9.3965961835997938E-2</v>
      </c>
      <c r="G48" s="68">
        <v>9.9453407471041921E-2</v>
      </c>
      <c r="H48" s="68">
        <v>9.4800295717779079E-2</v>
      </c>
      <c r="I48" s="68">
        <v>9.7225298802862348E-2</v>
      </c>
      <c r="J48" s="68">
        <v>9.6450378729324465E-2</v>
      </c>
      <c r="K48" s="68">
        <v>0.10095239942584475</v>
      </c>
      <c r="L48" s="68">
        <v>0.10840142630898827</v>
      </c>
      <c r="M48" s="68">
        <v>0.11688622296204881</v>
      </c>
      <c r="N48" s="90">
        <f>MiSi_1.2!N48/Bezugsdaten_1.2!N48*100</f>
        <v>11.990643139746441</v>
      </c>
      <c r="O48" s="90">
        <f>MiSi_1.2!O48/Bezugsdaten_1.2!O48*100</f>
        <v>11.673993977816044</v>
      </c>
      <c r="P48" s="90">
        <f>MiSi_1.2!P48/Bezugsdaten_1.2!P48*100</f>
        <v>11.288503253796096</v>
      </c>
    </row>
    <row r="49" spans="2:16" x14ac:dyDescent="0.25">
      <c r="B49" s="17" t="s">
        <v>58</v>
      </c>
      <c r="E49" s="68">
        <v>7.2446303253703839E-2</v>
      </c>
      <c r="F49" s="68">
        <v>6.6328913801156977E-2</v>
      </c>
      <c r="G49" s="68">
        <v>6.663770948709595E-2</v>
      </c>
      <c r="H49" s="68">
        <v>6.7515138329888688E-2</v>
      </c>
      <c r="I49" s="68">
        <v>6.5416083142920328E-2</v>
      </c>
      <c r="J49" s="68">
        <v>6.6780567523399198E-2</v>
      </c>
      <c r="K49" s="68">
        <v>7.0066304104894589E-2</v>
      </c>
      <c r="L49" s="68">
        <v>7.2876753096982994E-2</v>
      </c>
      <c r="M49" s="68">
        <v>8.7828390610052251E-2</v>
      </c>
      <c r="N49" s="90">
        <f>MiSi_1.2!N49/Bezugsdaten_1.2!N49*100</f>
        <v>8.4264705882352935</v>
      </c>
      <c r="O49" s="90">
        <f>MiSi_1.2!O49/Bezugsdaten_1.2!O49*100</f>
        <v>7.5250092626898857</v>
      </c>
      <c r="P49" s="90">
        <f>MiSi_1.2!P49/Bezugsdaten_1.2!P49*100</f>
        <v>7.1640352827811133</v>
      </c>
    </row>
    <row r="50" spans="2:16" x14ac:dyDescent="0.25">
      <c r="B50" s="17" t="s">
        <v>59</v>
      </c>
      <c r="C50" s="2"/>
      <c r="D50" s="2"/>
      <c r="E50" s="68">
        <v>7.0727284097304735E-2</v>
      </c>
      <c r="F50" s="68">
        <v>6.3832451554331149E-2</v>
      </c>
      <c r="G50" s="68">
        <v>6.0098584428715872E-2</v>
      </c>
      <c r="H50" s="68">
        <v>6.0182986671732039E-2</v>
      </c>
      <c r="I50" s="68">
        <v>6.0189389025813986E-2</v>
      </c>
      <c r="J50" s="68">
        <v>5.8466953461087212E-2</v>
      </c>
      <c r="K50" s="68">
        <v>6.1450506370467166E-2</v>
      </c>
      <c r="L50" s="68">
        <v>6.5412652954959641E-2</v>
      </c>
      <c r="M50" s="68">
        <v>7.5298971730651448E-2</v>
      </c>
      <c r="N50" s="90">
        <f>MiSi_1.2!N50/Bezugsdaten_1.2!N50*100</f>
        <v>6.9938767699961728</v>
      </c>
      <c r="O50" s="90">
        <f>MiSi_1.2!O50/Bezugsdaten_1.2!O50*100</f>
        <v>6.6485013623978197</v>
      </c>
      <c r="P50" s="90">
        <f>MiSi_1.2!P50/Bezugsdaten_1.2!P50*100</f>
        <v>6.1710132810238933</v>
      </c>
    </row>
    <row r="51" spans="2:16" x14ac:dyDescent="0.25">
      <c r="B51" s="17" t="s">
        <v>60</v>
      </c>
      <c r="E51" s="68">
        <v>5.0967506389193139E-2</v>
      </c>
      <c r="F51" s="68">
        <v>4.8855184483010065E-2</v>
      </c>
      <c r="G51" s="68">
        <v>4.5467772442892476E-2</v>
      </c>
      <c r="H51" s="68">
        <v>4.3484615946795292E-2</v>
      </c>
      <c r="I51" s="68">
        <v>4.1267942583732058E-2</v>
      </c>
      <c r="J51" s="68">
        <v>4.3779832935560863E-2</v>
      </c>
      <c r="K51" s="68">
        <v>4.5417318144590872E-2</v>
      </c>
      <c r="L51" s="68">
        <v>4.8296296296296296E-2</v>
      </c>
      <c r="M51" s="68">
        <v>6.3366336633663367E-2</v>
      </c>
      <c r="N51" s="90">
        <f>MiSi_1.2!N51/Bezugsdaten_1.2!N51*100</f>
        <v>5.9527304756312391</v>
      </c>
      <c r="O51" s="90">
        <f>MiSi_1.2!O51/Bezugsdaten_1.2!O51*100</f>
        <v>6.2536571094207138</v>
      </c>
      <c r="P51" s="90">
        <f>MiSi_1.2!P51/Bezugsdaten_1.2!P51*100</f>
        <v>5.5151114052503862</v>
      </c>
    </row>
    <row r="52" spans="2:16" x14ac:dyDescent="0.25">
      <c r="B52" s="17" t="s">
        <v>61</v>
      </c>
      <c r="E52" s="68">
        <v>5.7520584483358457E-2</v>
      </c>
      <c r="F52" s="68">
        <v>5.1234280391243593E-2</v>
      </c>
      <c r="G52" s="68">
        <v>4.8450966689960399E-2</v>
      </c>
      <c r="H52" s="68">
        <v>4.7580269892973474E-2</v>
      </c>
      <c r="I52" s="68">
        <v>4.7487001733102253E-2</v>
      </c>
      <c r="J52" s="68">
        <v>4.9104563835932986E-2</v>
      </c>
      <c r="K52" s="68">
        <v>4.8548199767711964E-2</v>
      </c>
      <c r="L52" s="68">
        <v>5.6318522792844779E-2</v>
      </c>
      <c r="M52" s="68">
        <v>8.0167819480666744E-2</v>
      </c>
      <c r="N52" s="90">
        <f>MiSi_1.2!N52/Bezugsdaten_1.2!N52*100</f>
        <v>7.0475538829969206</v>
      </c>
      <c r="O52" s="90">
        <f>MiSi_1.2!O52/Bezugsdaten_1.2!O52*100</f>
        <v>6.6277472527472527</v>
      </c>
      <c r="P52" s="90">
        <f>MiSi_1.2!P52/Bezugsdaten_1.2!P52*100</f>
        <v>6.478386167146974</v>
      </c>
    </row>
    <row r="53" spans="2:16" x14ac:dyDescent="0.25">
      <c r="B53" s="17" t="s">
        <v>62</v>
      </c>
      <c r="E53" s="68">
        <v>9.458252325153696E-2</v>
      </c>
      <c r="F53" s="68">
        <v>8.3995549904640809E-2</v>
      </c>
      <c r="G53" s="68">
        <v>8.6173940745460337E-2</v>
      </c>
      <c r="H53" s="68">
        <v>8.2660535742928948E-2</v>
      </c>
      <c r="I53" s="68">
        <v>8.6714916917405335E-2</v>
      </c>
      <c r="J53" s="68">
        <v>8.9248277927523212E-2</v>
      </c>
      <c r="K53" s="68">
        <v>9.1718245056690587E-2</v>
      </c>
      <c r="L53" s="68">
        <v>9.3831858163068355E-2</v>
      </c>
      <c r="M53" s="68">
        <v>0.10456714383094751</v>
      </c>
      <c r="N53" s="90">
        <f>MiSi_1.2!N53/Bezugsdaten_1.2!N53*100</f>
        <v>10.649794613073086</v>
      </c>
      <c r="O53" s="90">
        <f>MiSi_1.2!O53/Bezugsdaten_1.2!O53*100</f>
        <v>10.309363626337268</v>
      </c>
      <c r="P53" s="90">
        <f>MiSi_1.2!P53/Bezugsdaten_1.2!P53*100</f>
        <v>9.5197088808022432</v>
      </c>
    </row>
    <row r="54" spans="2:16" x14ac:dyDescent="0.25">
      <c r="B54" s="17" t="s">
        <v>63</v>
      </c>
      <c r="E54" s="68">
        <v>0.14681187537701551</v>
      </c>
      <c r="F54" s="68">
        <v>0.13144780484616767</v>
      </c>
      <c r="G54" s="68">
        <v>0.12987630827783064</v>
      </c>
      <c r="H54" s="68">
        <v>0.12510288065843622</v>
      </c>
      <c r="I54" s="68">
        <v>0.12173941919736996</v>
      </c>
      <c r="J54" s="68">
        <v>0.12300592619644428</v>
      </c>
      <c r="K54" s="68">
        <v>0.12831696354253372</v>
      </c>
      <c r="L54" s="68">
        <v>0.13190653707895086</v>
      </c>
      <c r="M54" s="68">
        <v>0.13129796187804274</v>
      </c>
      <c r="N54" s="90">
        <f>MiSi_1.2!N54/Bezugsdaten_1.2!N54*100</f>
        <v>13.757257759428921</v>
      </c>
      <c r="O54" s="90">
        <f>MiSi_1.2!O54/Bezugsdaten_1.2!O54*100</f>
        <v>13.05044961650357</v>
      </c>
      <c r="P54" s="90">
        <f>MiSi_1.2!P54/Bezugsdaten_1.2!P54*100</f>
        <v>12.593402587935119</v>
      </c>
    </row>
    <row r="55" spans="2:16" x14ac:dyDescent="0.25">
      <c r="B55" s="17" t="s">
        <v>64</v>
      </c>
      <c r="E55" s="68">
        <v>6.7405312688331553E-2</v>
      </c>
      <c r="F55" s="68">
        <v>6.3164739213227433E-2</v>
      </c>
      <c r="G55" s="68">
        <v>5.771731054977712E-2</v>
      </c>
      <c r="H55" s="68">
        <v>5.6925644353791952E-2</v>
      </c>
      <c r="I55" s="68">
        <v>5.3385478019130191E-2</v>
      </c>
      <c r="J55" s="68">
        <v>5.137968316645513E-2</v>
      </c>
      <c r="K55" s="68">
        <v>5.1779477013121876E-2</v>
      </c>
      <c r="L55" s="68">
        <v>5.7469103895493631E-2</v>
      </c>
      <c r="M55" s="68">
        <v>6.9781496978149699E-2</v>
      </c>
      <c r="N55" s="90">
        <f>MiSi_1.2!N55/Bezugsdaten_1.2!N55*100</f>
        <v>6.3570135956568148</v>
      </c>
      <c r="O55" s="90">
        <f>MiSi_1.2!O55/Bezugsdaten_1.2!O55*100</f>
        <v>5.7879152401221425</v>
      </c>
      <c r="P55" s="90">
        <f>MiSi_1.2!P55/Bezugsdaten_1.2!P55*100</f>
        <v>5.6846473029045645</v>
      </c>
    </row>
    <row r="56" spans="2:16" ht="6.75" customHeight="1" x14ac:dyDescent="0.25">
      <c r="B56" s="17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s="1" customFormat="1" x14ac:dyDescent="0.25">
      <c r="B57" s="5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x14ac:dyDescent="0.25">
      <c r="B58" s="58" t="s">
        <v>74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61.5" customHeight="1" x14ac:dyDescent="0.25">
      <c r="B59" s="120" t="s">
        <v>78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6"/>
      <c r="M59" s="16"/>
      <c r="N59" s="16"/>
      <c r="O59" s="16"/>
      <c r="P59" s="16"/>
    </row>
    <row r="60" spans="2:16" x14ac:dyDescent="0.25">
      <c r="B60" s="17" t="s">
        <v>19</v>
      </c>
      <c r="C60" s="18"/>
      <c r="D60" s="18"/>
      <c r="E60" s="18"/>
      <c r="F60" s="18"/>
      <c r="G60" s="18"/>
      <c r="H60" s="18"/>
      <c r="I60" s="18"/>
      <c r="J60" s="19"/>
    </row>
    <row r="61" spans="2:16" x14ac:dyDescent="0.25">
      <c r="B61" s="21" t="s">
        <v>20</v>
      </c>
    </row>
    <row r="62" spans="2:16" x14ac:dyDescent="0.25">
      <c r="B62" s="2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mergeCells count="1">
    <mergeCell ref="B59:K59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8" topLeftCell="E9" activePane="bottomRight" state="frozen"/>
      <selection activeCell="G38" sqref="G38"/>
      <selection pane="topRight" activeCell="G38" sqref="G38"/>
      <selection pane="bottomLeft" activeCell="G38" sqref="G38"/>
      <selection pane="bottomRight" activeCell="P38" sqref="P38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2" width="9.7109375" style="20" customWidth="1"/>
    <col min="13" max="16" width="9.7109375" style="83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74"/>
      <c r="N1" s="74"/>
      <c r="O1" s="74"/>
      <c r="P1" s="74"/>
    </row>
    <row r="2" spans="1:16" ht="15.75" x14ac:dyDescent="0.25">
      <c r="B2" s="50"/>
      <c r="C2" s="4"/>
      <c r="D2" s="4"/>
      <c r="E2" s="5" t="s">
        <v>83</v>
      </c>
      <c r="F2" s="5"/>
      <c r="G2" s="5"/>
      <c r="H2" s="5"/>
      <c r="K2" s="4"/>
      <c r="L2" s="4"/>
      <c r="M2" s="75"/>
      <c r="N2" s="75"/>
      <c r="O2" s="75"/>
      <c r="P2" s="75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75"/>
      <c r="N3" s="75"/>
      <c r="O3" s="75"/>
      <c r="P3" s="75"/>
    </row>
    <row r="4" spans="1:16" ht="15.75" x14ac:dyDescent="0.25">
      <c r="B4" s="51"/>
      <c r="C4" s="4"/>
      <c r="D4" s="4"/>
      <c r="E4" s="24" t="s">
        <v>114</v>
      </c>
      <c r="F4" s="5"/>
      <c r="G4" s="5"/>
      <c r="H4" s="5"/>
      <c r="I4" s="5"/>
      <c r="J4" s="4"/>
      <c r="K4" s="4"/>
      <c r="L4" s="4"/>
      <c r="M4" s="75"/>
      <c r="N4" s="75"/>
      <c r="O4" s="75"/>
      <c r="P4" s="75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76"/>
      <c r="N5" s="76"/>
      <c r="O5" s="76"/>
      <c r="P5" s="76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77"/>
      <c r="N6" s="77"/>
      <c r="O6" s="77"/>
      <c r="P6" s="77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78"/>
      <c r="N8" s="78"/>
      <c r="O8" s="78"/>
      <c r="P8" s="78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79"/>
      <c r="N9" s="79"/>
      <c r="O9" s="79"/>
      <c r="P9" s="79"/>
    </row>
    <row r="10" spans="1:16" s="41" customFormat="1" x14ac:dyDescent="0.25">
      <c r="A10" s="39"/>
      <c r="B10" s="59" t="s">
        <v>0</v>
      </c>
      <c r="C10" s="40"/>
      <c r="D10" s="40"/>
      <c r="E10" s="108">
        <v>12381</v>
      </c>
      <c r="F10" s="108">
        <v>11738</v>
      </c>
      <c r="G10" s="108">
        <v>12134</v>
      </c>
      <c r="H10" s="108">
        <v>11381</v>
      </c>
      <c r="I10" s="108">
        <v>11544</v>
      </c>
      <c r="J10" s="108">
        <v>11804</v>
      </c>
      <c r="K10" s="108">
        <v>12290</v>
      </c>
      <c r="L10" s="108">
        <v>12595</v>
      </c>
      <c r="M10" s="108">
        <v>13881</v>
      </c>
      <c r="N10" s="108">
        <v>14767</v>
      </c>
      <c r="O10" s="108">
        <v>14606</v>
      </c>
      <c r="P10" s="108">
        <v>14326</v>
      </c>
    </row>
    <row r="11" spans="1:16" s="41" customFormat="1" x14ac:dyDescent="0.25">
      <c r="A11" s="39"/>
      <c r="B11" s="59" t="s">
        <v>1</v>
      </c>
      <c r="C11" s="40"/>
      <c r="D11" s="40"/>
      <c r="E11" s="108">
        <v>3967</v>
      </c>
      <c r="F11" s="108">
        <v>3624</v>
      </c>
      <c r="G11" s="108">
        <v>3558</v>
      </c>
      <c r="H11" s="108">
        <v>3448</v>
      </c>
      <c r="I11" s="108">
        <v>3472</v>
      </c>
      <c r="J11" s="108">
        <v>3435</v>
      </c>
      <c r="K11" s="108">
        <v>3526</v>
      </c>
      <c r="L11" s="108">
        <v>3632</v>
      </c>
      <c r="M11" s="108">
        <v>3893</v>
      </c>
      <c r="N11" s="108">
        <v>4018</v>
      </c>
      <c r="O11" s="108">
        <v>4001</v>
      </c>
      <c r="P11" s="108">
        <v>3900</v>
      </c>
    </row>
    <row r="12" spans="1:16" s="41" customFormat="1" x14ac:dyDescent="0.25">
      <c r="A12" s="39"/>
      <c r="B12" s="59" t="s">
        <v>2</v>
      </c>
      <c r="C12" s="40"/>
      <c r="D12" s="40"/>
      <c r="E12" s="108">
        <v>26370</v>
      </c>
      <c r="F12" s="108">
        <v>24915</v>
      </c>
      <c r="G12" s="108">
        <v>25434</v>
      </c>
      <c r="H12" s="108">
        <v>24650</v>
      </c>
      <c r="I12" s="108">
        <v>24137</v>
      </c>
      <c r="J12" s="108">
        <v>24265</v>
      </c>
      <c r="K12" s="108">
        <v>25295</v>
      </c>
      <c r="L12" s="108">
        <v>26460</v>
      </c>
      <c r="M12" s="108">
        <v>28585</v>
      </c>
      <c r="N12" s="108">
        <v>29545</v>
      </c>
      <c r="O12" s="108">
        <v>29967</v>
      </c>
      <c r="P12" s="108">
        <v>28625</v>
      </c>
    </row>
    <row r="13" spans="1:16" s="41" customFormat="1" x14ac:dyDescent="0.25">
      <c r="A13" s="39"/>
      <c r="B13" s="59" t="s">
        <v>3</v>
      </c>
      <c r="C13" s="40"/>
      <c r="D13" s="40"/>
      <c r="E13" s="108">
        <v>23069</v>
      </c>
      <c r="F13" s="108">
        <v>21978</v>
      </c>
      <c r="G13" s="108">
        <v>22668</v>
      </c>
      <c r="H13" s="108">
        <v>21109</v>
      </c>
      <c r="I13" s="108">
        <v>20526</v>
      </c>
      <c r="J13" s="108">
        <v>20447</v>
      </c>
      <c r="K13" s="108">
        <v>20893</v>
      </c>
      <c r="L13" s="108">
        <v>22188</v>
      </c>
      <c r="M13" s="108">
        <v>24981</v>
      </c>
      <c r="N13" s="108">
        <v>27209</v>
      </c>
      <c r="O13" s="108">
        <v>26962</v>
      </c>
      <c r="P13" s="108">
        <v>25868</v>
      </c>
    </row>
    <row r="14" spans="1:16" s="41" customFormat="1" x14ac:dyDescent="0.25">
      <c r="A14" s="39"/>
      <c r="B14" s="59" t="s">
        <v>4</v>
      </c>
      <c r="C14" s="40"/>
      <c r="D14" s="40"/>
      <c r="E14" s="108">
        <v>26539</v>
      </c>
      <c r="F14" s="108">
        <v>26467</v>
      </c>
      <c r="G14" s="108">
        <v>26704</v>
      </c>
      <c r="H14" s="108">
        <v>26097</v>
      </c>
      <c r="I14" s="108">
        <v>25370</v>
      </c>
      <c r="J14" s="108">
        <v>26019</v>
      </c>
      <c r="K14" s="108">
        <v>26679</v>
      </c>
      <c r="L14" s="108">
        <v>27489</v>
      </c>
      <c r="M14" s="108">
        <v>29896</v>
      </c>
      <c r="N14" s="108">
        <v>31786</v>
      </c>
      <c r="O14" s="108">
        <v>32595</v>
      </c>
      <c r="P14" s="108">
        <v>32092</v>
      </c>
    </row>
    <row r="15" spans="1:16" s="41" customFormat="1" x14ac:dyDescent="0.25">
      <c r="A15" s="39"/>
      <c r="B15" s="59" t="s">
        <v>5</v>
      </c>
      <c r="C15" s="40"/>
      <c r="D15" s="40"/>
      <c r="E15" s="108">
        <v>14785</v>
      </c>
      <c r="F15" s="108">
        <v>13544</v>
      </c>
      <c r="G15" s="108">
        <v>13308</v>
      </c>
      <c r="H15" s="108">
        <v>12843</v>
      </c>
      <c r="I15" s="108">
        <v>13379</v>
      </c>
      <c r="J15" s="108">
        <v>13824</v>
      </c>
      <c r="K15" s="108">
        <v>14306</v>
      </c>
      <c r="L15" s="108">
        <v>15330</v>
      </c>
      <c r="M15" s="108">
        <v>17068</v>
      </c>
      <c r="N15" s="108">
        <v>18221</v>
      </c>
      <c r="O15" s="108">
        <v>18657</v>
      </c>
      <c r="P15" s="108">
        <v>18566</v>
      </c>
    </row>
    <row r="16" spans="1:16" s="41" customFormat="1" x14ac:dyDescent="0.25">
      <c r="A16" s="39"/>
      <c r="B16" s="59" t="s">
        <v>6</v>
      </c>
      <c r="C16" s="40"/>
      <c r="D16" s="40"/>
      <c r="E16" s="108">
        <v>8465</v>
      </c>
      <c r="F16" s="108">
        <v>7718</v>
      </c>
      <c r="G16" s="108">
        <v>8019</v>
      </c>
      <c r="H16" s="108">
        <v>7193</v>
      </c>
      <c r="I16" s="108">
        <v>7001</v>
      </c>
      <c r="J16" s="108">
        <v>7181</v>
      </c>
      <c r="K16" s="108">
        <v>7422</v>
      </c>
      <c r="L16" s="108">
        <v>8001</v>
      </c>
      <c r="M16" s="108">
        <v>9139</v>
      </c>
      <c r="N16" s="108">
        <v>9514</v>
      </c>
      <c r="O16" s="108">
        <v>9887</v>
      </c>
      <c r="P16" s="108">
        <v>9213</v>
      </c>
    </row>
    <row r="17" spans="1:16" s="41" customFormat="1" x14ac:dyDescent="0.25">
      <c r="A17" s="39"/>
      <c r="B17" s="59" t="s">
        <v>7</v>
      </c>
      <c r="C17" s="40"/>
      <c r="D17" s="40"/>
      <c r="E17" s="108">
        <v>7065</v>
      </c>
      <c r="F17" s="108">
        <v>6716</v>
      </c>
      <c r="G17" s="108">
        <v>6268</v>
      </c>
      <c r="H17" s="108">
        <v>5621</v>
      </c>
      <c r="I17" s="108">
        <v>5612</v>
      </c>
      <c r="J17" s="108">
        <v>5914</v>
      </c>
      <c r="K17" s="108">
        <v>6432</v>
      </c>
      <c r="L17" s="108">
        <v>6923</v>
      </c>
      <c r="M17" s="108">
        <v>7158</v>
      </c>
      <c r="N17" s="108">
        <v>6808</v>
      </c>
      <c r="O17" s="108">
        <v>6098</v>
      </c>
      <c r="P17" s="108">
        <v>5113</v>
      </c>
    </row>
    <row r="18" spans="1:16" s="41" customFormat="1" x14ac:dyDescent="0.25">
      <c r="A18" s="39"/>
      <c r="B18" s="59" t="s">
        <v>8</v>
      </c>
      <c r="C18" s="40"/>
      <c r="D18" s="40"/>
      <c r="E18" s="108">
        <v>6977</v>
      </c>
      <c r="F18" s="108">
        <v>6387</v>
      </c>
      <c r="G18" s="108">
        <v>6216</v>
      </c>
      <c r="H18" s="108">
        <v>5872</v>
      </c>
      <c r="I18" s="108">
        <v>6030</v>
      </c>
      <c r="J18" s="108">
        <v>6085</v>
      </c>
      <c r="K18" s="108">
        <v>6267</v>
      </c>
      <c r="L18" s="108">
        <v>6457</v>
      </c>
      <c r="M18" s="108">
        <v>6973</v>
      </c>
      <c r="N18" s="108">
        <v>7649</v>
      </c>
      <c r="O18" s="108">
        <v>7793</v>
      </c>
      <c r="P18" s="108">
        <v>7584</v>
      </c>
    </row>
    <row r="19" spans="1:16" s="41" customFormat="1" x14ac:dyDescent="0.25">
      <c r="A19" s="39"/>
      <c r="B19" s="59" t="s">
        <v>9</v>
      </c>
      <c r="C19" s="40"/>
      <c r="D19" s="40"/>
      <c r="E19" s="108">
        <v>5434</v>
      </c>
      <c r="F19" s="108">
        <v>5448</v>
      </c>
      <c r="G19" s="108">
        <v>5710</v>
      </c>
      <c r="H19" s="108">
        <v>5730</v>
      </c>
      <c r="I19" s="108">
        <v>5747</v>
      </c>
      <c r="J19" s="108">
        <v>5938</v>
      </c>
      <c r="K19" s="108">
        <v>6172</v>
      </c>
      <c r="L19" s="108">
        <v>6563</v>
      </c>
      <c r="M19" s="108">
        <v>7487</v>
      </c>
      <c r="N19" s="108">
        <v>7952</v>
      </c>
      <c r="O19" s="108">
        <v>7960</v>
      </c>
      <c r="P19" s="108">
        <v>7820</v>
      </c>
    </row>
    <row r="20" spans="1:16" s="41" customFormat="1" x14ac:dyDescent="0.25">
      <c r="A20" s="39"/>
      <c r="B20" s="59" t="s">
        <v>10</v>
      </c>
      <c r="C20" s="40"/>
      <c r="D20" s="40"/>
      <c r="E20" s="108">
        <v>8918</v>
      </c>
      <c r="F20" s="108">
        <v>7587</v>
      </c>
      <c r="G20" s="108">
        <v>7035</v>
      </c>
      <c r="H20" s="108">
        <v>6838</v>
      </c>
      <c r="I20" s="108">
        <v>7425</v>
      </c>
      <c r="J20" s="108">
        <v>7679</v>
      </c>
      <c r="K20" s="108">
        <v>8022</v>
      </c>
      <c r="L20" s="108">
        <v>8459</v>
      </c>
      <c r="M20" s="108">
        <v>9282</v>
      </c>
      <c r="N20" s="108">
        <v>9583</v>
      </c>
      <c r="O20" s="108">
        <v>9611</v>
      </c>
      <c r="P20" s="108">
        <v>9421</v>
      </c>
    </row>
    <row r="21" spans="1:16" s="41" customFormat="1" x14ac:dyDescent="0.25">
      <c r="A21" s="39"/>
      <c r="B21" s="60" t="s">
        <v>11</v>
      </c>
      <c r="C21" s="40"/>
      <c r="D21" s="40"/>
      <c r="E21" s="109">
        <v>143970</v>
      </c>
      <c r="F21" s="109">
        <v>136122</v>
      </c>
      <c r="G21" s="109">
        <v>137054</v>
      </c>
      <c r="H21" s="109">
        <v>130782</v>
      </c>
      <c r="I21" s="109">
        <v>130243</v>
      </c>
      <c r="J21" s="109">
        <v>132591</v>
      </c>
      <c r="K21" s="109">
        <v>137304</v>
      </c>
      <c r="L21" s="109">
        <v>144097</v>
      </c>
      <c r="M21" s="109">
        <v>158343</v>
      </c>
      <c r="N21" s="109">
        <v>167052</v>
      </c>
      <c r="O21" s="109">
        <f>SUM(O10:O20)</f>
        <v>168137</v>
      </c>
      <c r="P21" s="109">
        <f>SUM(P10:P20)</f>
        <v>162528</v>
      </c>
    </row>
    <row r="22" spans="1:16" s="41" customFormat="1" x14ac:dyDescent="0.25">
      <c r="A22" s="39"/>
      <c r="B22" s="59" t="s">
        <v>12</v>
      </c>
      <c r="C22" s="40"/>
      <c r="D22" s="40"/>
      <c r="E22" s="108">
        <v>8239</v>
      </c>
      <c r="F22" s="108">
        <v>7891</v>
      </c>
      <c r="G22" s="108">
        <v>8278</v>
      </c>
      <c r="H22" s="108">
        <v>7860</v>
      </c>
      <c r="I22" s="108">
        <v>7481</v>
      </c>
      <c r="J22" s="108">
        <v>7476</v>
      </c>
      <c r="K22" s="108">
        <v>7623</v>
      </c>
      <c r="L22" s="108">
        <v>8017</v>
      </c>
      <c r="M22" s="108">
        <v>9203</v>
      </c>
      <c r="N22" s="108">
        <v>9099</v>
      </c>
      <c r="O22" s="108">
        <v>9307</v>
      </c>
      <c r="P22" s="108">
        <v>8990</v>
      </c>
    </row>
    <row r="23" spans="1:16" s="41" customFormat="1" x14ac:dyDescent="0.25">
      <c r="A23" s="39"/>
      <c r="B23" s="59" t="s">
        <v>13</v>
      </c>
      <c r="C23" s="40"/>
      <c r="D23" s="40"/>
      <c r="E23" s="108">
        <v>23454</v>
      </c>
      <c r="F23" s="108">
        <v>22676</v>
      </c>
      <c r="G23" s="108">
        <v>22199</v>
      </c>
      <c r="H23" s="108">
        <v>20636</v>
      </c>
      <c r="I23" s="108">
        <v>20178</v>
      </c>
      <c r="J23" s="108">
        <v>20670</v>
      </c>
      <c r="K23" s="108">
        <v>21285</v>
      </c>
      <c r="L23" s="108">
        <v>22135</v>
      </c>
      <c r="M23" s="108">
        <v>23782</v>
      </c>
      <c r="N23" s="108">
        <v>23875</v>
      </c>
      <c r="O23" s="108">
        <v>25055</v>
      </c>
      <c r="P23" s="108">
        <v>24518</v>
      </c>
    </row>
    <row r="24" spans="1:16" s="41" customFormat="1" x14ac:dyDescent="0.25">
      <c r="A24" s="39"/>
      <c r="B24" s="59" t="s">
        <v>14</v>
      </c>
      <c r="C24" s="40"/>
      <c r="D24" s="40"/>
      <c r="E24" s="108">
        <v>13948</v>
      </c>
      <c r="F24" s="108">
        <v>13178</v>
      </c>
      <c r="G24" s="108">
        <v>12929</v>
      </c>
      <c r="H24" s="108">
        <v>11326</v>
      </c>
      <c r="I24" s="108">
        <v>11270</v>
      </c>
      <c r="J24" s="108">
        <v>11442</v>
      </c>
      <c r="K24" s="108">
        <v>12011</v>
      </c>
      <c r="L24" s="108">
        <v>12125</v>
      </c>
      <c r="M24" s="108">
        <v>12872</v>
      </c>
      <c r="N24" s="108">
        <v>13125</v>
      </c>
      <c r="O24" s="108">
        <v>12710</v>
      </c>
      <c r="P24" s="108">
        <v>12006</v>
      </c>
    </row>
    <row r="25" spans="1:16" s="41" customFormat="1" x14ac:dyDescent="0.25">
      <c r="A25" s="39"/>
      <c r="B25" s="59" t="s">
        <v>15</v>
      </c>
      <c r="C25" s="40"/>
      <c r="D25" s="40"/>
      <c r="E25" s="108">
        <v>12611</v>
      </c>
      <c r="F25" s="108">
        <v>11186</v>
      </c>
      <c r="G25" s="108">
        <v>10818</v>
      </c>
      <c r="H25" s="108">
        <v>9570</v>
      </c>
      <c r="I25" s="108">
        <v>9649</v>
      </c>
      <c r="J25" s="108">
        <v>9630</v>
      </c>
      <c r="K25" s="108">
        <v>9867</v>
      </c>
      <c r="L25" s="108">
        <v>10476</v>
      </c>
      <c r="M25" s="108">
        <v>12017</v>
      </c>
      <c r="N25" s="108">
        <v>12448</v>
      </c>
      <c r="O25" s="108">
        <v>12148</v>
      </c>
      <c r="P25" s="108">
        <v>11551</v>
      </c>
    </row>
    <row r="26" spans="1:16" s="41" customFormat="1" x14ac:dyDescent="0.25">
      <c r="A26" s="39"/>
      <c r="B26" s="60" t="s">
        <v>16</v>
      </c>
      <c r="C26" s="40"/>
      <c r="D26" s="40"/>
      <c r="E26" s="109">
        <v>58252</v>
      </c>
      <c r="F26" s="109">
        <v>54931</v>
      </c>
      <c r="G26" s="109">
        <v>54224</v>
      </c>
      <c r="H26" s="109">
        <v>49392</v>
      </c>
      <c r="I26" s="109">
        <v>48578</v>
      </c>
      <c r="J26" s="109">
        <v>49218</v>
      </c>
      <c r="K26" s="109">
        <v>50786</v>
      </c>
      <c r="L26" s="109">
        <v>52753</v>
      </c>
      <c r="M26" s="109">
        <v>57874</v>
      </c>
      <c r="N26" s="109">
        <v>58547</v>
      </c>
      <c r="O26" s="109">
        <f>SUM(O22:O25)</f>
        <v>59220</v>
      </c>
      <c r="P26" s="109">
        <f>SUM(P22:P25)</f>
        <v>57065</v>
      </c>
    </row>
    <row r="27" spans="1:16" s="97" customFormat="1" ht="24.95" customHeight="1" x14ac:dyDescent="0.25">
      <c r="A27" s="92"/>
      <c r="B27" s="93" t="s">
        <v>17</v>
      </c>
      <c r="C27" s="94"/>
      <c r="D27" s="95"/>
      <c r="E27" s="110">
        <v>202222</v>
      </c>
      <c r="F27" s="110">
        <v>191053</v>
      </c>
      <c r="G27" s="110">
        <v>191278</v>
      </c>
      <c r="H27" s="110">
        <v>180174</v>
      </c>
      <c r="I27" s="110">
        <v>178821</v>
      </c>
      <c r="J27" s="110">
        <v>181809</v>
      </c>
      <c r="K27" s="110">
        <v>188090</v>
      </c>
      <c r="L27" s="110">
        <v>196850</v>
      </c>
      <c r="M27" s="110">
        <v>216217</v>
      </c>
      <c r="N27" s="110">
        <v>225599</v>
      </c>
      <c r="O27" s="110">
        <f>O21+O26</f>
        <v>227357</v>
      </c>
      <c r="P27" s="110">
        <f>P21+P26</f>
        <v>219593</v>
      </c>
    </row>
    <row r="28" spans="1:16" s="47" customFormat="1" x14ac:dyDescent="0.25">
      <c r="A28" s="43"/>
      <c r="B28" s="61" t="s">
        <v>18</v>
      </c>
      <c r="C28" s="46"/>
      <c r="D28" s="45"/>
      <c r="E28" s="113">
        <v>548637</v>
      </c>
      <c r="F28" s="111">
        <v>508794</v>
      </c>
      <c r="G28" s="111">
        <v>508212</v>
      </c>
      <c r="H28" s="111">
        <v>475844</v>
      </c>
      <c r="I28" s="111">
        <v>471415</v>
      </c>
      <c r="J28" s="111">
        <v>481558</v>
      </c>
      <c r="K28" s="111">
        <v>501932</v>
      </c>
      <c r="L28" s="111">
        <v>526146</v>
      </c>
      <c r="M28" s="111">
        <v>584076</v>
      </c>
      <c r="N28" s="111">
        <v>598364</v>
      </c>
      <c r="O28" s="111">
        <v>592171</v>
      </c>
      <c r="P28" s="111">
        <v>568622</v>
      </c>
    </row>
    <row r="29" spans="1:16" s="41" customFormat="1" x14ac:dyDescent="0.25">
      <c r="A29" s="39"/>
      <c r="B29" s="62" t="s">
        <v>22</v>
      </c>
      <c r="C29" s="46"/>
      <c r="D29" s="45"/>
      <c r="E29" s="112">
        <v>346415</v>
      </c>
      <c r="F29" s="112">
        <v>317741</v>
      </c>
      <c r="G29" s="112">
        <v>316934</v>
      </c>
      <c r="H29" s="112">
        <v>295670</v>
      </c>
      <c r="I29" s="112">
        <v>292594</v>
      </c>
      <c r="J29" s="112">
        <v>299749</v>
      </c>
      <c r="K29" s="112">
        <v>313842</v>
      </c>
      <c r="L29" s="112">
        <v>329296</v>
      </c>
      <c r="M29" s="112">
        <v>367859</v>
      </c>
      <c r="N29" s="112">
        <v>372765</v>
      </c>
      <c r="O29" s="112">
        <f>O28-O27</f>
        <v>364814</v>
      </c>
      <c r="P29" s="112">
        <f>P28-P27</f>
        <v>349029</v>
      </c>
    </row>
    <row r="30" spans="1:16" ht="6.75" customHeight="1" x14ac:dyDescent="0.25">
      <c r="B30" s="17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80"/>
      <c r="N30" s="80"/>
      <c r="O30" s="80"/>
      <c r="P30" s="80"/>
    </row>
    <row r="31" spans="1:16" s="1" customFormat="1" x14ac:dyDescent="0.25"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81"/>
      <c r="N31" s="81"/>
      <c r="O31" s="81"/>
      <c r="P31" s="81"/>
    </row>
    <row r="32" spans="1:16" x14ac:dyDescent="0.25">
      <c r="B32" s="58" t="s">
        <v>74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82"/>
      <c r="N32" s="82"/>
      <c r="O32" s="82"/>
      <c r="P32" s="82"/>
    </row>
    <row r="33" spans="2:16" ht="42.75" customHeight="1" x14ac:dyDescent="0.25">
      <c r="B33" s="120" t="s">
        <v>75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6"/>
      <c r="M33" s="82"/>
      <c r="N33" s="82"/>
      <c r="O33" s="82"/>
      <c r="P33" s="82"/>
    </row>
    <row r="34" spans="2:16" x14ac:dyDescent="0.25">
      <c r="B34" s="17" t="s">
        <v>19</v>
      </c>
      <c r="C34" s="18"/>
      <c r="D34" s="18"/>
      <c r="E34" s="18"/>
      <c r="F34" s="18"/>
      <c r="G34" s="18"/>
      <c r="H34" s="18"/>
      <c r="I34" s="18"/>
      <c r="J34" s="19"/>
    </row>
    <row r="35" spans="2:16" x14ac:dyDescent="0.25">
      <c r="B35" s="21" t="s">
        <v>20</v>
      </c>
    </row>
    <row r="36" spans="2:16" x14ac:dyDescent="0.25">
      <c r="B36" s="22"/>
      <c r="C36" s="8"/>
      <c r="D36" s="8"/>
      <c r="E36" s="8"/>
      <c r="F36" s="8"/>
      <c r="G36" s="8"/>
      <c r="H36" s="8"/>
      <c r="I36" s="8"/>
      <c r="J36" s="8"/>
      <c r="K36" s="8"/>
      <c r="L36" s="8"/>
      <c r="M36" s="76"/>
      <c r="N36" s="76"/>
      <c r="O36" s="76"/>
      <c r="P36" s="76"/>
    </row>
    <row r="37" spans="2:16" x14ac:dyDescent="0.25">
      <c r="B37" s="23"/>
    </row>
    <row r="38" spans="2:16" x14ac:dyDescent="0.25">
      <c r="B38" s="23"/>
    </row>
    <row r="39" spans="2:16" x14ac:dyDescent="0.25">
      <c r="B39" s="23"/>
    </row>
    <row r="49" spans="2:5" x14ac:dyDescent="0.25">
      <c r="B49" s="25"/>
      <c r="C49" s="2"/>
      <c r="D49" s="2"/>
      <c r="E49" s="2"/>
    </row>
  </sheetData>
  <mergeCells count="1">
    <mergeCell ref="B33:K33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62"/>
  <sheetViews>
    <sheetView showGridLines="0" zoomScaleNormal="100" workbookViewId="0">
      <pane xSplit="4" ySplit="8" topLeftCell="E27" activePane="bottomRight" state="frozen"/>
      <selection activeCell="G38" sqref="G38"/>
      <selection pane="topRight" activeCell="G38" sqref="G38"/>
      <selection pane="bottomLeft" activeCell="G38" sqref="G38"/>
      <selection pane="bottomRight" activeCell="O66" sqref="O66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83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">
        <v>114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7" customFormat="1" x14ac:dyDescent="0.25">
      <c r="A10" s="43"/>
      <c r="B10" s="54" t="s">
        <v>12</v>
      </c>
      <c r="C10" s="46"/>
      <c r="D10" s="46"/>
      <c r="E10" s="46">
        <v>8239</v>
      </c>
      <c r="F10" s="46">
        <v>7891</v>
      </c>
      <c r="G10" s="46">
        <v>8278</v>
      </c>
      <c r="H10" s="46">
        <v>7860</v>
      </c>
      <c r="I10" s="46">
        <v>7481</v>
      </c>
      <c r="J10" s="46">
        <v>7476</v>
      </c>
      <c r="K10" s="46">
        <v>7623</v>
      </c>
      <c r="L10" s="46">
        <v>8017</v>
      </c>
      <c r="M10" s="46">
        <v>9203</v>
      </c>
      <c r="N10" s="46">
        <v>9099</v>
      </c>
      <c r="O10" s="46">
        <v>9307</v>
      </c>
      <c r="P10" s="46">
        <v>8990</v>
      </c>
    </row>
    <row r="11" spans="1:16" s="41" customFormat="1" x14ac:dyDescent="0.25">
      <c r="A11" s="39"/>
      <c r="B11" s="17" t="s">
        <v>23</v>
      </c>
      <c r="C11" s="40"/>
      <c r="D11" s="40"/>
      <c r="E11" s="40">
        <v>73</v>
      </c>
      <c r="F11" s="40">
        <v>89</v>
      </c>
      <c r="G11" s="40">
        <v>93</v>
      </c>
      <c r="H11" s="40">
        <v>79</v>
      </c>
      <c r="I11" s="40">
        <v>85</v>
      </c>
      <c r="J11" s="40">
        <v>93</v>
      </c>
      <c r="K11" s="40">
        <v>77</v>
      </c>
      <c r="L11" s="40">
        <v>87</v>
      </c>
      <c r="M11" s="40">
        <v>106</v>
      </c>
      <c r="N11" s="40">
        <v>126</v>
      </c>
      <c r="O11" s="40">
        <v>117</v>
      </c>
      <c r="P11" s="40">
        <v>101</v>
      </c>
    </row>
    <row r="12" spans="1:16" s="41" customFormat="1" x14ac:dyDescent="0.25">
      <c r="A12" s="39"/>
      <c r="B12" s="17" t="s">
        <v>24</v>
      </c>
      <c r="C12" s="40"/>
      <c r="D12" s="40"/>
      <c r="E12" s="40">
        <v>727</v>
      </c>
      <c r="F12" s="40">
        <v>632</v>
      </c>
      <c r="G12" s="40">
        <v>680</v>
      </c>
      <c r="H12" s="40">
        <v>669</v>
      </c>
      <c r="I12" s="40">
        <v>591</v>
      </c>
      <c r="J12" s="40">
        <v>637</v>
      </c>
      <c r="K12" s="40">
        <v>658</v>
      </c>
      <c r="L12" s="40">
        <v>699</v>
      </c>
      <c r="M12" s="40">
        <v>811</v>
      </c>
      <c r="N12" s="40">
        <v>746</v>
      </c>
      <c r="O12" s="40">
        <v>841</v>
      </c>
      <c r="P12" s="40">
        <v>754</v>
      </c>
    </row>
    <row r="13" spans="1:16" s="41" customFormat="1" x14ac:dyDescent="0.25">
      <c r="A13" s="39"/>
      <c r="B13" s="17" t="s">
        <v>25</v>
      </c>
      <c r="C13" s="40"/>
      <c r="D13" s="40"/>
      <c r="E13" s="40">
        <v>822</v>
      </c>
      <c r="F13" s="40">
        <v>773</v>
      </c>
      <c r="G13" s="40">
        <v>858</v>
      </c>
      <c r="H13" s="40">
        <v>866</v>
      </c>
      <c r="I13" s="40">
        <v>817</v>
      </c>
      <c r="J13" s="40">
        <v>859</v>
      </c>
      <c r="K13" s="40">
        <v>866</v>
      </c>
      <c r="L13" s="40">
        <v>932</v>
      </c>
      <c r="M13" s="40">
        <v>1117</v>
      </c>
      <c r="N13" s="40">
        <v>1103</v>
      </c>
      <c r="O13" s="40">
        <v>1094</v>
      </c>
      <c r="P13" s="40">
        <v>1048</v>
      </c>
    </row>
    <row r="14" spans="1:16" s="41" customFormat="1" x14ac:dyDescent="0.25">
      <c r="A14" s="39"/>
      <c r="B14" s="17" t="s">
        <v>26</v>
      </c>
      <c r="C14" s="40"/>
      <c r="D14" s="40"/>
      <c r="E14" s="40">
        <v>1400</v>
      </c>
      <c r="F14" s="40">
        <v>1339</v>
      </c>
      <c r="G14" s="40">
        <v>1472</v>
      </c>
      <c r="H14" s="40">
        <v>1351</v>
      </c>
      <c r="I14" s="40">
        <v>1329</v>
      </c>
      <c r="J14" s="40">
        <v>1278</v>
      </c>
      <c r="K14" s="40">
        <v>1306</v>
      </c>
      <c r="L14" s="40">
        <v>1324</v>
      </c>
      <c r="M14" s="40">
        <v>1539</v>
      </c>
      <c r="N14" s="40">
        <v>1450</v>
      </c>
      <c r="O14" s="40">
        <v>1469</v>
      </c>
      <c r="P14" s="40">
        <v>1451</v>
      </c>
    </row>
    <row r="15" spans="1:16" s="41" customFormat="1" x14ac:dyDescent="0.25">
      <c r="A15" s="39"/>
      <c r="B15" s="17" t="s">
        <v>27</v>
      </c>
      <c r="C15" s="40"/>
      <c r="D15" s="40"/>
      <c r="E15" s="40">
        <v>327</v>
      </c>
      <c r="F15" s="40">
        <v>312</v>
      </c>
      <c r="G15" s="40">
        <v>359</v>
      </c>
      <c r="H15" s="40">
        <v>304</v>
      </c>
      <c r="I15" s="40">
        <v>310</v>
      </c>
      <c r="J15" s="40">
        <v>308</v>
      </c>
      <c r="K15" s="40">
        <v>318</v>
      </c>
      <c r="L15" s="40">
        <v>356</v>
      </c>
      <c r="M15" s="40">
        <v>436</v>
      </c>
      <c r="N15" s="40">
        <v>463</v>
      </c>
      <c r="O15" s="40">
        <v>426</v>
      </c>
      <c r="P15" s="40">
        <v>437</v>
      </c>
    </row>
    <row r="16" spans="1:16" s="41" customFormat="1" x14ac:dyDescent="0.25">
      <c r="A16" s="39"/>
      <c r="B16" s="17" t="s">
        <v>28</v>
      </c>
      <c r="C16" s="40"/>
      <c r="D16" s="40"/>
      <c r="E16" s="40">
        <v>878</v>
      </c>
      <c r="F16" s="40">
        <v>877</v>
      </c>
      <c r="G16" s="40">
        <v>872</v>
      </c>
      <c r="H16" s="40">
        <v>833</v>
      </c>
      <c r="I16" s="40">
        <v>785</v>
      </c>
      <c r="J16" s="40">
        <v>774</v>
      </c>
      <c r="K16" s="40">
        <v>771</v>
      </c>
      <c r="L16" s="40">
        <v>863</v>
      </c>
      <c r="M16" s="40">
        <v>1069</v>
      </c>
      <c r="N16" s="40">
        <v>971</v>
      </c>
      <c r="O16" s="40">
        <v>1078</v>
      </c>
      <c r="P16" s="40">
        <v>1074</v>
      </c>
    </row>
    <row r="17" spans="1:16" s="41" customFormat="1" x14ac:dyDescent="0.25">
      <c r="A17" s="39"/>
      <c r="B17" s="17" t="s">
        <v>29</v>
      </c>
      <c r="C17" s="40"/>
      <c r="D17" s="40"/>
      <c r="E17" s="40">
        <v>312</v>
      </c>
      <c r="F17" s="40">
        <v>289</v>
      </c>
      <c r="G17" s="40">
        <v>292</v>
      </c>
      <c r="H17" s="40">
        <v>276</v>
      </c>
      <c r="I17" s="40">
        <v>288</v>
      </c>
      <c r="J17" s="40">
        <v>283</v>
      </c>
      <c r="K17" s="40">
        <v>302</v>
      </c>
      <c r="L17" s="40">
        <v>304</v>
      </c>
      <c r="M17" s="40">
        <v>332</v>
      </c>
      <c r="N17" s="40">
        <v>292</v>
      </c>
      <c r="O17" s="40">
        <v>353</v>
      </c>
      <c r="P17" s="40">
        <v>382</v>
      </c>
    </row>
    <row r="18" spans="1:16" s="41" customFormat="1" x14ac:dyDescent="0.25">
      <c r="A18" s="39"/>
      <c r="B18" s="17" t="s">
        <v>30</v>
      </c>
      <c r="C18" s="40"/>
      <c r="D18" s="40"/>
      <c r="E18" s="40">
        <v>641</v>
      </c>
      <c r="F18" s="40">
        <v>576</v>
      </c>
      <c r="G18" s="40">
        <v>589</v>
      </c>
      <c r="H18" s="40">
        <v>529</v>
      </c>
      <c r="I18" s="40">
        <v>467</v>
      </c>
      <c r="J18" s="40">
        <v>461</v>
      </c>
      <c r="K18" s="40">
        <v>461</v>
      </c>
      <c r="L18" s="40">
        <v>449</v>
      </c>
      <c r="M18" s="40">
        <v>570</v>
      </c>
      <c r="N18" s="40">
        <v>607</v>
      </c>
      <c r="O18" s="40">
        <v>578</v>
      </c>
      <c r="P18" s="40">
        <v>540</v>
      </c>
    </row>
    <row r="19" spans="1:16" s="41" customFormat="1" x14ac:dyDescent="0.25">
      <c r="A19" s="39"/>
      <c r="B19" s="17" t="s">
        <v>31</v>
      </c>
      <c r="C19" s="40"/>
      <c r="D19" s="40"/>
      <c r="E19" s="40">
        <v>3059</v>
      </c>
      <c r="F19" s="40">
        <v>3004</v>
      </c>
      <c r="G19" s="40">
        <v>3063</v>
      </c>
      <c r="H19" s="40">
        <v>2953</v>
      </c>
      <c r="I19" s="40">
        <v>2809</v>
      </c>
      <c r="J19" s="40">
        <v>2783</v>
      </c>
      <c r="K19" s="40">
        <v>2864</v>
      </c>
      <c r="L19" s="40">
        <v>3003</v>
      </c>
      <c r="M19" s="40">
        <v>3223</v>
      </c>
      <c r="N19" s="40">
        <v>3341</v>
      </c>
      <c r="O19" s="40">
        <v>3351</v>
      </c>
      <c r="P19" s="40">
        <v>3203</v>
      </c>
    </row>
    <row r="20" spans="1:16" s="47" customFormat="1" x14ac:dyDescent="0.25">
      <c r="A20" s="43"/>
      <c r="B20" s="55" t="s">
        <v>13</v>
      </c>
      <c r="C20" s="46"/>
      <c r="D20" s="46"/>
      <c r="E20" s="46">
        <v>23454</v>
      </c>
      <c r="F20" s="46">
        <v>22676</v>
      </c>
      <c r="G20" s="46">
        <v>22199</v>
      </c>
      <c r="H20" s="46">
        <v>20636</v>
      </c>
      <c r="I20" s="46">
        <v>20178</v>
      </c>
      <c r="J20" s="46">
        <v>20670</v>
      </c>
      <c r="K20" s="46">
        <v>21285</v>
      </c>
      <c r="L20" s="46">
        <v>22135</v>
      </c>
      <c r="M20" s="46">
        <v>23782</v>
      </c>
      <c r="N20" s="46">
        <v>23875</v>
      </c>
      <c r="O20" s="46">
        <v>25055</v>
      </c>
      <c r="P20" s="46">
        <v>24518</v>
      </c>
    </row>
    <row r="21" spans="1:16" s="41" customFormat="1" x14ac:dyDescent="0.25">
      <c r="A21" s="39"/>
      <c r="B21" s="17" t="s">
        <v>32</v>
      </c>
      <c r="C21" s="40"/>
      <c r="D21" s="40"/>
      <c r="E21" s="40">
        <v>2641</v>
      </c>
      <c r="F21" s="40">
        <v>2536</v>
      </c>
      <c r="G21" s="40">
        <v>2640</v>
      </c>
      <c r="H21" s="40">
        <v>2487</v>
      </c>
      <c r="I21" s="40">
        <v>2487</v>
      </c>
      <c r="J21" s="40">
        <v>2533</v>
      </c>
      <c r="K21" s="40">
        <v>2574</v>
      </c>
      <c r="L21" s="40">
        <v>2616</v>
      </c>
      <c r="M21" s="40">
        <v>2778</v>
      </c>
      <c r="N21" s="40">
        <v>2745</v>
      </c>
      <c r="O21" s="40">
        <v>2958</v>
      </c>
      <c r="P21" s="40">
        <v>2821</v>
      </c>
    </row>
    <row r="22" spans="1:16" s="41" customFormat="1" x14ac:dyDescent="0.25">
      <c r="A22" s="39"/>
      <c r="B22" s="17" t="s">
        <v>33</v>
      </c>
      <c r="C22" s="40"/>
      <c r="D22" s="40"/>
      <c r="E22" s="40">
        <v>1290</v>
      </c>
      <c r="F22" s="40">
        <v>1187</v>
      </c>
      <c r="G22" s="40">
        <v>1212</v>
      </c>
      <c r="H22" s="40">
        <v>1038</v>
      </c>
      <c r="I22" s="40">
        <v>1089</v>
      </c>
      <c r="J22" s="40">
        <v>1110</v>
      </c>
      <c r="K22" s="40">
        <v>1121</v>
      </c>
      <c r="L22" s="40">
        <v>1260</v>
      </c>
      <c r="M22" s="40">
        <v>1313</v>
      </c>
      <c r="N22" s="40">
        <v>1300</v>
      </c>
      <c r="O22" s="40">
        <v>1312</v>
      </c>
      <c r="P22" s="40">
        <v>1259</v>
      </c>
    </row>
    <row r="23" spans="1:16" s="41" customFormat="1" x14ac:dyDescent="0.25">
      <c r="A23" s="39"/>
      <c r="B23" s="17" t="s">
        <v>34</v>
      </c>
      <c r="C23" s="40"/>
      <c r="D23" s="40"/>
      <c r="E23" s="40">
        <v>2525</v>
      </c>
      <c r="F23" s="40">
        <v>2407</v>
      </c>
      <c r="G23" s="40">
        <v>2152</v>
      </c>
      <c r="H23" s="40">
        <v>1883</v>
      </c>
      <c r="I23" s="40">
        <v>1873</v>
      </c>
      <c r="J23" s="40">
        <v>1846</v>
      </c>
      <c r="K23" s="40">
        <v>1924</v>
      </c>
      <c r="L23" s="40">
        <v>2052</v>
      </c>
      <c r="M23" s="40">
        <v>2199</v>
      </c>
      <c r="N23" s="40">
        <v>2025</v>
      </c>
      <c r="O23" s="40">
        <v>2211</v>
      </c>
      <c r="P23" s="40">
        <v>2067</v>
      </c>
    </row>
    <row r="24" spans="1:16" s="41" customFormat="1" x14ac:dyDescent="0.25">
      <c r="A24" s="39"/>
      <c r="B24" s="17" t="s">
        <v>35</v>
      </c>
      <c r="C24" s="40"/>
      <c r="D24" s="40"/>
      <c r="E24" s="40">
        <v>3504</v>
      </c>
      <c r="F24" s="40">
        <v>3460</v>
      </c>
      <c r="G24" s="40">
        <v>3553</v>
      </c>
      <c r="H24" s="40">
        <v>3297</v>
      </c>
      <c r="I24" s="40">
        <v>3084</v>
      </c>
      <c r="J24" s="40">
        <v>3210</v>
      </c>
      <c r="K24" s="40">
        <v>3346</v>
      </c>
      <c r="L24" s="40">
        <v>3464</v>
      </c>
      <c r="M24" s="40">
        <v>3694</v>
      </c>
      <c r="N24" s="40">
        <v>3948</v>
      </c>
      <c r="O24" s="40">
        <v>4254</v>
      </c>
      <c r="P24" s="40">
        <v>4277</v>
      </c>
    </row>
    <row r="25" spans="1:16" s="41" customFormat="1" x14ac:dyDescent="0.25">
      <c r="A25" s="39"/>
      <c r="B25" s="17" t="s">
        <v>36</v>
      </c>
      <c r="C25" s="40"/>
      <c r="D25" s="40"/>
      <c r="E25" s="40">
        <v>611</v>
      </c>
      <c r="F25" s="40">
        <v>487</v>
      </c>
      <c r="G25" s="40">
        <v>455</v>
      </c>
      <c r="H25" s="40">
        <v>393</v>
      </c>
      <c r="I25" s="40">
        <v>433</v>
      </c>
      <c r="J25" s="40">
        <v>495</v>
      </c>
      <c r="K25" s="40">
        <v>472</v>
      </c>
      <c r="L25" s="40">
        <v>582</v>
      </c>
      <c r="M25" s="40">
        <v>646</v>
      </c>
      <c r="N25" s="40">
        <v>556</v>
      </c>
      <c r="O25" s="40">
        <v>644</v>
      </c>
      <c r="P25" s="40">
        <v>605</v>
      </c>
    </row>
    <row r="26" spans="1:16" s="41" customFormat="1" x14ac:dyDescent="0.25">
      <c r="A26" s="39"/>
      <c r="B26" s="17" t="s">
        <v>37</v>
      </c>
      <c r="C26" s="40"/>
      <c r="D26" s="40"/>
      <c r="E26" s="40">
        <v>2543</v>
      </c>
      <c r="F26" s="40">
        <v>2490</v>
      </c>
      <c r="G26" s="40">
        <v>2484</v>
      </c>
      <c r="H26" s="40">
        <v>2293</v>
      </c>
      <c r="I26" s="40">
        <v>2213</v>
      </c>
      <c r="J26" s="40">
        <v>2223</v>
      </c>
      <c r="K26" s="40">
        <v>2323</v>
      </c>
      <c r="L26" s="40">
        <v>2366</v>
      </c>
      <c r="M26" s="40">
        <v>2646</v>
      </c>
      <c r="N26" s="40">
        <v>2738</v>
      </c>
      <c r="O26" s="40">
        <v>2709</v>
      </c>
      <c r="P26" s="40">
        <v>2726</v>
      </c>
    </row>
    <row r="27" spans="1:16" s="41" customFormat="1" x14ac:dyDescent="0.25">
      <c r="A27" s="39"/>
      <c r="B27" s="17" t="s">
        <v>38</v>
      </c>
      <c r="C27" s="40"/>
      <c r="D27" s="40"/>
      <c r="E27" s="40">
        <v>3539</v>
      </c>
      <c r="F27" s="40">
        <v>3428</v>
      </c>
      <c r="G27" s="40">
        <v>3498</v>
      </c>
      <c r="H27" s="40">
        <v>3260</v>
      </c>
      <c r="I27" s="40">
        <v>3100</v>
      </c>
      <c r="J27" s="40">
        <v>3173</v>
      </c>
      <c r="K27" s="40">
        <v>3231</v>
      </c>
      <c r="L27" s="40">
        <v>3334</v>
      </c>
      <c r="M27" s="40">
        <v>3650</v>
      </c>
      <c r="N27" s="40">
        <v>3791</v>
      </c>
      <c r="O27" s="40">
        <v>3741</v>
      </c>
      <c r="P27" s="40">
        <v>3761</v>
      </c>
    </row>
    <row r="28" spans="1:16" s="47" customFormat="1" x14ac:dyDescent="0.25">
      <c r="A28" s="43"/>
      <c r="B28" s="17" t="s">
        <v>39</v>
      </c>
      <c r="C28" s="44"/>
      <c r="D28" s="45"/>
      <c r="E28" s="40">
        <v>1237</v>
      </c>
      <c r="F28" s="40">
        <v>1176</v>
      </c>
      <c r="G28" s="40">
        <v>1058</v>
      </c>
      <c r="H28" s="40">
        <v>1017</v>
      </c>
      <c r="I28" s="40">
        <v>997</v>
      </c>
      <c r="J28" s="40">
        <v>1029</v>
      </c>
      <c r="K28" s="40">
        <v>1112</v>
      </c>
      <c r="L28" s="40">
        <v>1103</v>
      </c>
      <c r="M28" s="40">
        <v>1071</v>
      </c>
      <c r="N28" s="40">
        <v>1074</v>
      </c>
      <c r="O28" s="40">
        <v>1103</v>
      </c>
      <c r="P28" s="40">
        <v>1043</v>
      </c>
    </row>
    <row r="29" spans="1:16" s="41" customFormat="1" x14ac:dyDescent="0.25">
      <c r="A29" s="39"/>
      <c r="B29" s="17" t="s">
        <v>40</v>
      </c>
      <c r="C29" s="40"/>
      <c r="D29" s="40"/>
      <c r="E29" s="40">
        <v>4849</v>
      </c>
      <c r="F29" s="40">
        <v>4845</v>
      </c>
      <c r="G29" s="40">
        <v>4520</v>
      </c>
      <c r="H29" s="40">
        <v>4381</v>
      </c>
      <c r="I29" s="40">
        <v>4326</v>
      </c>
      <c r="J29" s="40">
        <v>4508</v>
      </c>
      <c r="K29" s="40">
        <v>4607</v>
      </c>
      <c r="L29" s="40">
        <v>4710</v>
      </c>
      <c r="M29" s="40">
        <v>5048</v>
      </c>
      <c r="N29" s="40">
        <v>5038</v>
      </c>
      <c r="O29" s="40">
        <v>5443</v>
      </c>
      <c r="P29" s="40">
        <v>5357</v>
      </c>
    </row>
    <row r="30" spans="1:16" s="47" customFormat="1" x14ac:dyDescent="0.25">
      <c r="A30" s="43"/>
      <c r="B30" s="17" t="s">
        <v>41</v>
      </c>
      <c r="C30" s="46"/>
      <c r="D30" s="45"/>
      <c r="E30" s="40">
        <v>715</v>
      </c>
      <c r="F30" s="40">
        <v>660</v>
      </c>
      <c r="G30" s="40">
        <v>627</v>
      </c>
      <c r="H30" s="40">
        <v>587</v>
      </c>
      <c r="I30" s="40">
        <v>576</v>
      </c>
      <c r="J30" s="40">
        <v>543</v>
      </c>
      <c r="K30" s="40">
        <v>575</v>
      </c>
      <c r="L30" s="40">
        <v>648</v>
      </c>
      <c r="M30" s="40">
        <v>737</v>
      </c>
      <c r="N30" s="40">
        <v>660</v>
      </c>
      <c r="O30" s="40">
        <v>680</v>
      </c>
      <c r="P30" s="40">
        <v>602</v>
      </c>
    </row>
    <row r="31" spans="1:16" s="47" customFormat="1" x14ac:dyDescent="0.25">
      <c r="A31" s="43"/>
      <c r="B31" s="56" t="s">
        <v>14</v>
      </c>
      <c r="C31" s="46"/>
      <c r="D31" s="45"/>
      <c r="E31" s="46">
        <v>13948</v>
      </c>
      <c r="F31" s="46">
        <v>13178</v>
      </c>
      <c r="G31" s="46">
        <v>12929</v>
      </c>
      <c r="H31" s="46">
        <v>11326</v>
      </c>
      <c r="I31" s="46">
        <v>11270</v>
      </c>
      <c r="J31" s="46">
        <v>11442</v>
      </c>
      <c r="K31" s="46">
        <v>12011</v>
      </c>
      <c r="L31" s="46">
        <v>12125</v>
      </c>
      <c r="M31" s="46">
        <v>12872</v>
      </c>
      <c r="N31" s="46">
        <v>13125</v>
      </c>
      <c r="O31" s="46">
        <v>12710</v>
      </c>
      <c r="P31" s="46">
        <v>12006</v>
      </c>
    </row>
    <row r="32" spans="1:16" x14ac:dyDescent="0.25">
      <c r="B32" s="17" t="s">
        <v>42</v>
      </c>
      <c r="C32" s="9"/>
      <c r="D32" s="9"/>
      <c r="E32" s="40">
        <v>2251</v>
      </c>
      <c r="F32" s="40">
        <v>2176</v>
      </c>
      <c r="G32" s="40">
        <v>2237</v>
      </c>
      <c r="H32" s="40">
        <v>2048</v>
      </c>
      <c r="I32" s="40">
        <v>2079</v>
      </c>
      <c r="J32" s="40">
        <v>2101</v>
      </c>
      <c r="K32" s="40">
        <v>2174</v>
      </c>
      <c r="L32" s="40">
        <v>2195</v>
      </c>
      <c r="M32" s="40">
        <v>2285</v>
      </c>
      <c r="N32" s="40">
        <v>2294</v>
      </c>
      <c r="O32" s="40">
        <v>2285</v>
      </c>
      <c r="P32" s="40">
        <v>2186</v>
      </c>
    </row>
    <row r="33" spans="1:16" s="1" customFormat="1" x14ac:dyDescent="0.25">
      <c r="B33" s="17" t="s">
        <v>43</v>
      </c>
      <c r="C33" s="15"/>
      <c r="D33" s="15"/>
      <c r="E33" s="40">
        <v>642</v>
      </c>
      <c r="F33" s="40">
        <v>570</v>
      </c>
      <c r="G33" s="40">
        <v>524</v>
      </c>
      <c r="H33" s="40">
        <v>478</v>
      </c>
      <c r="I33" s="40">
        <v>524</v>
      </c>
      <c r="J33" s="40">
        <v>560</v>
      </c>
      <c r="K33" s="40">
        <v>589</v>
      </c>
      <c r="L33" s="40">
        <v>546</v>
      </c>
      <c r="M33" s="40">
        <v>576</v>
      </c>
      <c r="N33" s="40">
        <v>590</v>
      </c>
      <c r="O33" s="40">
        <v>565</v>
      </c>
      <c r="P33" s="40">
        <v>514</v>
      </c>
    </row>
    <row r="34" spans="1:16" x14ac:dyDescent="0.25">
      <c r="B34" s="17" t="s">
        <v>44</v>
      </c>
      <c r="C34" s="16"/>
      <c r="D34" s="16"/>
      <c r="E34" s="40">
        <v>446</v>
      </c>
      <c r="F34" s="40">
        <v>408</v>
      </c>
      <c r="G34" s="40">
        <v>375</v>
      </c>
      <c r="H34" s="40">
        <v>285</v>
      </c>
      <c r="I34" s="40">
        <v>297</v>
      </c>
      <c r="J34" s="40">
        <v>329</v>
      </c>
      <c r="K34" s="40">
        <v>355</v>
      </c>
      <c r="L34" s="40">
        <v>373</v>
      </c>
      <c r="M34" s="40">
        <v>379</v>
      </c>
      <c r="N34" s="40">
        <v>455</v>
      </c>
      <c r="O34" s="40">
        <v>420</v>
      </c>
      <c r="P34" s="40">
        <v>394</v>
      </c>
    </row>
    <row r="35" spans="1:16" x14ac:dyDescent="0.25">
      <c r="B35" s="17" t="s">
        <v>45</v>
      </c>
      <c r="C35" s="18"/>
      <c r="D35" s="18"/>
      <c r="E35" s="40">
        <v>374</v>
      </c>
      <c r="F35" s="40">
        <v>362</v>
      </c>
      <c r="G35" s="40">
        <v>343</v>
      </c>
      <c r="H35" s="40">
        <v>283</v>
      </c>
      <c r="I35" s="40">
        <v>283</v>
      </c>
      <c r="J35" s="40">
        <v>329</v>
      </c>
      <c r="K35" s="40">
        <v>369</v>
      </c>
      <c r="L35" s="40">
        <v>412</v>
      </c>
      <c r="M35" s="40">
        <v>448</v>
      </c>
      <c r="N35" s="40">
        <v>471</v>
      </c>
      <c r="O35" s="40">
        <v>386</v>
      </c>
      <c r="P35" s="40">
        <v>340</v>
      </c>
    </row>
    <row r="36" spans="1:16" x14ac:dyDescent="0.25">
      <c r="B36" s="17" t="s">
        <v>46</v>
      </c>
      <c r="E36" s="40">
        <v>1553</v>
      </c>
      <c r="F36" s="40">
        <v>1505</v>
      </c>
      <c r="G36" s="40">
        <v>1461</v>
      </c>
      <c r="H36" s="40">
        <v>1191</v>
      </c>
      <c r="I36" s="40">
        <v>1260</v>
      </c>
      <c r="J36" s="40">
        <v>1321</v>
      </c>
      <c r="K36" s="40">
        <v>1392</v>
      </c>
      <c r="L36" s="40">
        <v>1348</v>
      </c>
      <c r="M36" s="40">
        <v>1489</v>
      </c>
      <c r="N36" s="40">
        <v>1534</v>
      </c>
      <c r="O36" s="40">
        <v>1356</v>
      </c>
      <c r="P36" s="40">
        <v>1269</v>
      </c>
    </row>
    <row r="37" spans="1:16" x14ac:dyDescent="0.25">
      <c r="B37" s="17" t="s">
        <v>47</v>
      </c>
      <c r="C37" s="8"/>
      <c r="D37" s="8"/>
      <c r="E37" s="40">
        <v>3980</v>
      </c>
      <c r="F37" s="40">
        <v>3704</v>
      </c>
      <c r="G37" s="40">
        <v>3597</v>
      </c>
      <c r="H37" s="40">
        <v>3137</v>
      </c>
      <c r="I37" s="40">
        <v>3085</v>
      </c>
      <c r="J37" s="40">
        <v>3011</v>
      </c>
      <c r="K37" s="40">
        <v>3165</v>
      </c>
      <c r="L37" s="40">
        <v>3318</v>
      </c>
      <c r="M37" s="40">
        <v>3634</v>
      </c>
      <c r="N37" s="40">
        <v>3917</v>
      </c>
      <c r="O37" s="40">
        <v>3792</v>
      </c>
      <c r="P37" s="40">
        <v>3639</v>
      </c>
    </row>
    <row r="38" spans="1:16" x14ac:dyDescent="0.25">
      <c r="B38" s="17" t="s">
        <v>48</v>
      </c>
      <c r="E38" s="40">
        <v>1218</v>
      </c>
      <c r="F38" s="40">
        <v>1107</v>
      </c>
      <c r="G38" s="40">
        <v>1115</v>
      </c>
      <c r="H38" s="40">
        <v>980</v>
      </c>
      <c r="I38" s="40">
        <v>952</v>
      </c>
      <c r="J38" s="40">
        <v>977</v>
      </c>
      <c r="K38" s="40">
        <v>1006</v>
      </c>
      <c r="L38" s="40">
        <v>1020</v>
      </c>
      <c r="M38" s="40">
        <v>1126</v>
      </c>
      <c r="N38" s="40">
        <v>1148</v>
      </c>
      <c r="O38" s="40">
        <v>1168</v>
      </c>
      <c r="P38" s="40">
        <v>1080</v>
      </c>
    </row>
    <row r="39" spans="1:16" x14ac:dyDescent="0.25">
      <c r="B39" s="17" t="s">
        <v>49</v>
      </c>
      <c r="E39" s="40">
        <v>849</v>
      </c>
      <c r="F39" s="40">
        <v>851</v>
      </c>
      <c r="G39" s="40">
        <v>911</v>
      </c>
      <c r="H39" s="40">
        <v>854</v>
      </c>
      <c r="I39" s="40">
        <v>763</v>
      </c>
      <c r="J39" s="40">
        <v>741</v>
      </c>
      <c r="K39" s="40">
        <v>795</v>
      </c>
      <c r="L39" s="40">
        <v>737</v>
      </c>
      <c r="M39" s="40">
        <v>763</v>
      </c>
      <c r="N39" s="40">
        <v>760</v>
      </c>
      <c r="O39" s="40">
        <v>806</v>
      </c>
      <c r="P39" s="40">
        <v>798</v>
      </c>
    </row>
    <row r="40" spans="1:16" x14ac:dyDescent="0.25">
      <c r="B40" s="17" t="s">
        <v>50</v>
      </c>
      <c r="E40" s="40">
        <v>1938</v>
      </c>
      <c r="F40" s="40">
        <v>1820</v>
      </c>
      <c r="G40" s="40">
        <v>1704</v>
      </c>
      <c r="H40" s="40">
        <v>1497</v>
      </c>
      <c r="I40" s="40">
        <v>1500</v>
      </c>
      <c r="J40" s="40">
        <v>1545</v>
      </c>
      <c r="K40" s="40">
        <v>1601</v>
      </c>
      <c r="L40" s="40">
        <v>1587</v>
      </c>
      <c r="M40" s="40">
        <v>1565</v>
      </c>
      <c r="N40" s="40">
        <v>1450</v>
      </c>
      <c r="O40" s="40">
        <v>1373</v>
      </c>
      <c r="P40" s="40">
        <v>1263</v>
      </c>
    </row>
    <row r="41" spans="1:16" x14ac:dyDescent="0.25">
      <c r="B41" s="17" t="s">
        <v>51</v>
      </c>
      <c r="E41" s="40">
        <v>697</v>
      </c>
      <c r="F41" s="40">
        <v>675</v>
      </c>
      <c r="G41" s="40">
        <v>662</v>
      </c>
      <c r="H41" s="40">
        <v>573</v>
      </c>
      <c r="I41" s="40">
        <v>527</v>
      </c>
      <c r="J41" s="40">
        <v>528</v>
      </c>
      <c r="K41" s="40">
        <v>565</v>
      </c>
      <c r="L41" s="40">
        <v>589</v>
      </c>
      <c r="M41" s="40">
        <v>607</v>
      </c>
      <c r="N41" s="40">
        <v>506</v>
      </c>
      <c r="O41" s="40">
        <v>559</v>
      </c>
      <c r="P41" s="40">
        <v>523</v>
      </c>
    </row>
    <row r="42" spans="1:16" s="38" customFormat="1" x14ac:dyDescent="0.25">
      <c r="A42" s="37"/>
      <c r="B42" s="56" t="s">
        <v>15</v>
      </c>
      <c r="C42" s="49"/>
      <c r="D42" s="49"/>
      <c r="E42" s="46">
        <v>12611</v>
      </c>
      <c r="F42" s="46">
        <v>11186</v>
      </c>
      <c r="G42" s="46">
        <v>10818</v>
      </c>
      <c r="H42" s="46">
        <v>9570</v>
      </c>
      <c r="I42" s="46">
        <v>9649</v>
      </c>
      <c r="J42" s="46">
        <v>9630</v>
      </c>
      <c r="K42" s="46">
        <v>9867</v>
      </c>
      <c r="L42" s="46">
        <v>10476</v>
      </c>
      <c r="M42" s="46">
        <v>12017</v>
      </c>
      <c r="N42" s="46">
        <v>12448</v>
      </c>
      <c r="O42" s="46">
        <v>12148</v>
      </c>
      <c r="P42" s="46">
        <v>11551</v>
      </c>
    </row>
    <row r="43" spans="1:16" x14ac:dyDescent="0.25">
      <c r="B43" s="17" t="s">
        <v>52</v>
      </c>
      <c r="E43" s="40">
        <v>122</v>
      </c>
      <c r="F43" s="40">
        <v>107</v>
      </c>
      <c r="G43" s="40">
        <v>137</v>
      </c>
      <c r="H43" s="40">
        <v>93</v>
      </c>
      <c r="I43" s="40">
        <v>97</v>
      </c>
      <c r="J43" s="40">
        <v>81</v>
      </c>
      <c r="K43" s="40">
        <v>77</v>
      </c>
      <c r="L43" s="40">
        <v>77</v>
      </c>
      <c r="M43" s="40">
        <v>162</v>
      </c>
      <c r="N43" s="40">
        <v>139</v>
      </c>
      <c r="O43" s="40">
        <v>126</v>
      </c>
      <c r="P43" s="40">
        <v>112</v>
      </c>
    </row>
    <row r="44" spans="1:16" x14ac:dyDescent="0.25">
      <c r="B44" s="17" t="s">
        <v>53</v>
      </c>
      <c r="E44" s="40">
        <v>2042</v>
      </c>
      <c r="F44" s="40">
        <v>1785</v>
      </c>
      <c r="G44" s="40">
        <v>1812</v>
      </c>
      <c r="H44" s="40">
        <v>1748</v>
      </c>
      <c r="I44" s="40">
        <v>1734</v>
      </c>
      <c r="J44" s="40">
        <v>1659</v>
      </c>
      <c r="K44" s="40">
        <v>1626</v>
      </c>
      <c r="L44" s="40">
        <v>1716</v>
      </c>
      <c r="M44" s="40">
        <v>1874</v>
      </c>
      <c r="N44" s="40">
        <v>1931</v>
      </c>
      <c r="O44" s="40">
        <v>1919</v>
      </c>
      <c r="P44" s="40">
        <v>1848</v>
      </c>
    </row>
    <row r="45" spans="1:16" x14ac:dyDescent="0.25">
      <c r="B45" s="17" t="s">
        <v>54</v>
      </c>
      <c r="E45" s="40">
        <v>400</v>
      </c>
      <c r="F45" s="40">
        <v>324</v>
      </c>
      <c r="G45" s="40">
        <v>291</v>
      </c>
      <c r="H45" s="40">
        <v>252</v>
      </c>
      <c r="I45" s="40">
        <v>251</v>
      </c>
      <c r="J45" s="40">
        <v>265</v>
      </c>
      <c r="K45" s="40">
        <v>287</v>
      </c>
      <c r="L45" s="40">
        <v>294</v>
      </c>
      <c r="M45" s="40">
        <v>469</v>
      </c>
      <c r="N45" s="40">
        <v>420</v>
      </c>
      <c r="O45" s="40">
        <v>386</v>
      </c>
      <c r="P45" s="40">
        <v>366</v>
      </c>
    </row>
    <row r="46" spans="1:16" x14ac:dyDescent="0.25">
      <c r="B46" s="17" t="s">
        <v>55</v>
      </c>
      <c r="E46" s="40">
        <v>97</v>
      </c>
      <c r="F46" s="40">
        <v>94</v>
      </c>
      <c r="G46" s="40">
        <v>93</v>
      </c>
      <c r="H46" s="40">
        <v>88</v>
      </c>
      <c r="I46" s="40">
        <v>85</v>
      </c>
      <c r="J46" s="40">
        <v>74</v>
      </c>
      <c r="K46" s="40">
        <v>71</v>
      </c>
      <c r="L46" s="40">
        <v>81</v>
      </c>
      <c r="M46" s="40">
        <v>134</v>
      </c>
      <c r="N46" s="40">
        <v>129</v>
      </c>
      <c r="O46" s="40">
        <v>139</v>
      </c>
      <c r="P46" s="40">
        <v>151</v>
      </c>
    </row>
    <row r="47" spans="1:16" x14ac:dyDescent="0.25">
      <c r="B47" s="17" t="s">
        <v>56</v>
      </c>
      <c r="E47" s="40">
        <v>1374</v>
      </c>
      <c r="F47" s="40">
        <v>1243</v>
      </c>
      <c r="G47" s="40">
        <v>1242</v>
      </c>
      <c r="H47" s="40">
        <v>1109</v>
      </c>
      <c r="I47" s="40">
        <v>1072</v>
      </c>
      <c r="J47" s="40">
        <v>1031</v>
      </c>
      <c r="K47" s="40">
        <v>1059</v>
      </c>
      <c r="L47" s="40">
        <v>1143</v>
      </c>
      <c r="M47" s="40">
        <v>1289</v>
      </c>
      <c r="N47" s="40">
        <v>1245</v>
      </c>
      <c r="O47" s="40">
        <v>1228</v>
      </c>
      <c r="P47" s="40">
        <v>1121</v>
      </c>
    </row>
    <row r="48" spans="1:16" x14ac:dyDescent="0.25">
      <c r="B48" s="17" t="s">
        <v>57</v>
      </c>
      <c r="E48" s="40">
        <v>3165</v>
      </c>
      <c r="F48" s="40">
        <v>2927</v>
      </c>
      <c r="G48" s="40">
        <v>2958</v>
      </c>
      <c r="H48" s="40">
        <v>2483</v>
      </c>
      <c r="I48" s="40">
        <v>2678</v>
      </c>
      <c r="J48" s="40">
        <v>2653</v>
      </c>
      <c r="K48" s="40">
        <v>2773</v>
      </c>
      <c r="L48" s="40">
        <v>2975</v>
      </c>
      <c r="M48" s="40">
        <v>3334</v>
      </c>
      <c r="N48" s="40">
        <v>3567</v>
      </c>
      <c r="O48" s="40">
        <v>3582</v>
      </c>
      <c r="P48" s="40">
        <v>3400</v>
      </c>
    </row>
    <row r="49" spans="2:16" x14ac:dyDescent="0.25">
      <c r="B49" s="17" t="s">
        <v>58</v>
      </c>
      <c r="E49" s="40">
        <v>562</v>
      </c>
      <c r="F49" s="40">
        <v>484</v>
      </c>
      <c r="G49" s="40">
        <v>464</v>
      </c>
      <c r="H49" s="40">
        <v>400</v>
      </c>
      <c r="I49" s="40">
        <v>367</v>
      </c>
      <c r="J49" s="40">
        <v>374</v>
      </c>
      <c r="K49" s="40">
        <v>380</v>
      </c>
      <c r="L49" s="40">
        <v>424</v>
      </c>
      <c r="M49" s="40">
        <v>545</v>
      </c>
      <c r="N49" s="40">
        <v>563</v>
      </c>
      <c r="O49" s="40">
        <v>489</v>
      </c>
      <c r="P49" s="40">
        <v>460</v>
      </c>
    </row>
    <row r="50" spans="2:16" x14ac:dyDescent="0.25">
      <c r="B50" s="17" t="s">
        <v>59</v>
      </c>
      <c r="C50" s="2"/>
      <c r="D50" s="2"/>
      <c r="E50" s="40">
        <v>639</v>
      </c>
      <c r="F50" s="40">
        <v>539</v>
      </c>
      <c r="G50" s="40">
        <v>428</v>
      </c>
      <c r="H50" s="40">
        <v>398</v>
      </c>
      <c r="I50" s="40">
        <v>403</v>
      </c>
      <c r="J50" s="40">
        <v>439</v>
      </c>
      <c r="K50" s="40">
        <v>462</v>
      </c>
      <c r="L50" s="40">
        <v>497</v>
      </c>
      <c r="M50" s="40">
        <v>571</v>
      </c>
      <c r="N50" s="40">
        <v>572</v>
      </c>
      <c r="O50" s="40">
        <v>529</v>
      </c>
      <c r="P50" s="40">
        <v>494</v>
      </c>
    </row>
    <row r="51" spans="2:16" x14ac:dyDescent="0.25">
      <c r="B51" s="17" t="s">
        <v>60</v>
      </c>
      <c r="E51" s="40">
        <v>168</v>
      </c>
      <c r="F51" s="40">
        <v>163</v>
      </c>
      <c r="G51" s="40">
        <v>140</v>
      </c>
      <c r="H51" s="40">
        <v>123</v>
      </c>
      <c r="I51" s="40">
        <v>105</v>
      </c>
      <c r="J51" s="40">
        <v>117</v>
      </c>
      <c r="K51" s="40">
        <v>131</v>
      </c>
      <c r="L51" s="40">
        <v>118</v>
      </c>
      <c r="M51" s="40">
        <v>164</v>
      </c>
      <c r="N51" s="40">
        <v>156</v>
      </c>
      <c r="O51" s="40">
        <v>183</v>
      </c>
      <c r="P51" s="40">
        <v>169</v>
      </c>
    </row>
    <row r="52" spans="2:16" x14ac:dyDescent="0.25">
      <c r="B52" s="17" t="s">
        <v>61</v>
      </c>
      <c r="E52" s="40">
        <v>141</v>
      </c>
      <c r="F52" s="40">
        <v>102</v>
      </c>
      <c r="G52" s="40">
        <v>106</v>
      </c>
      <c r="H52" s="40">
        <v>88</v>
      </c>
      <c r="I52" s="40">
        <v>95</v>
      </c>
      <c r="J52" s="40">
        <v>97</v>
      </c>
      <c r="K52" s="40">
        <v>76</v>
      </c>
      <c r="L52" s="40">
        <v>96</v>
      </c>
      <c r="M52" s="40">
        <v>118</v>
      </c>
      <c r="N52" s="40">
        <v>96</v>
      </c>
      <c r="O52" s="40">
        <v>103</v>
      </c>
      <c r="P52" s="40">
        <v>101</v>
      </c>
    </row>
    <row r="53" spans="2:16" x14ac:dyDescent="0.25">
      <c r="B53" s="17" t="s">
        <v>62</v>
      </c>
      <c r="E53" s="40">
        <v>1101</v>
      </c>
      <c r="F53" s="40">
        <v>922</v>
      </c>
      <c r="G53" s="40">
        <v>854</v>
      </c>
      <c r="H53" s="40">
        <v>760</v>
      </c>
      <c r="I53" s="40">
        <v>823</v>
      </c>
      <c r="J53" s="40">
        <v>872</v>
      </c>
      <c r="K53" s="40">
        <v>900</v>
      </c>
      <c r="L53" s="40">
        <v>895</v>
      </c>
      <c r="M53" s="40">
        <v>1022</v>
      </c>
      <c r="N53" s="40">
        <v>1026</v>
      </c>
      <c r="O53" s="40">
        <v>1034</v>
      </c>
      <c r="P53" s="40">
        <v>933</v>
      </c>
    </row>
    <row r="54" spans="2:16" x14ac:dyDescent="0.25">
      <c r="B54" s="17" t="s">
        <v>63</v>
      </c>
      <c r="E54" s="40">
        <v>2389</v>
      </c>
      <c r="F54" s="40">
        <v>2120</v>
      </c>
      <c r="G54" s="40">
        <v>1992</v>
      </c>
      <c r="H54" s="40">
        <v>1754</v>
      </c>
      <c r="I54" s="40">
        <v>1695</v>
      </c>
      <c r="J54" s="40">
        <v>1741</v>
      </c>
      <c r="K54" s="40">
        <v>1812</v>
      </c>
      <c r="L54" s="40">
        <v>1896</v>
      </c>
      <c r="M54" s="40">
        <v>1980</v>
      </c>
      <c r="N54" s="40">
        <v>2262</v>
      </c>
      <c r="O54" s="40">
        <v>2127</v>
      </c>
      <c r="P54" s="40">
        <v>2085</v>
      </c>
    </row>
    <row r="55" spans="2:16" x14ac:dyDescent="0.25">
      <c r="B55" s="17" t="s">
        <v>64</v>
      </c>
      <c r="E55" s="40">
        <v>411</v>
      </c>
      <c r="F55" s="40">
        <v>376</v>
      </c>
      <c r="G55" s="40">
        <v>301</v>
      </c>
      <c r="H55" s="40">
        <v>274</v>
      </c>
      <c r="I55" s="40">
        <v>244</v>
      </c>
      <c r="J55" s="40">
        <v>227</v>
      </c>
      <c r="K55" s="40">
        <v>213</v>
      </c>
      <c r="L55" s="40">
        <v>264</v>
      </c>
      <c r="M55" s="40">
        <v>355</v>
      </c>
      <c r="N55" s="40">
        <v>342</v>
      </c>
      <c r="O55" s="40">
        <v>303</v>
      </c>
      <c r="P55" s="40">
        <v>311</v>
      </c>
    </row>
    <row r="56" spans="2:16" ht="6.75" customHeight="1" x14ac:dyDescent="0.25">
      <c r="B56" s="17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s="1" customFormat="1" x14ac:dyDescent="0.25">
      <c r="B57" s="5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x14ac:dyDescent="0.25">
      <c r="B58" s="58" t="s">
        <v>74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42.75" customHeight="1" x14ac:dyDescent="0.25">
      <c r="B59" s="120" t="s">
        <v>75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6"/>
      <c r="M59" s="16"/>
      <c r="N59" s="16"/>
      <c r="O59" s="16"/>
      <c r="P59" s="16"/>
    </row>
    <row r="60" spans="2:16" x14ac:dyDescent="0.25">
      <c r="B60" s="17" t="s">
        <v>19</v>
      </c>
      <c r="C60" s="18"/>
      <c r="D60" s="18"/>
      <c r="E60" s="18"/>
      <c r="F60" s="18"/>
      <c r="G60" s="18"/>
      <c r="H60" s="18"/>
      <c r="I60" s="18"/>
      <c r="J60" s="19"/>
    </row>
    <row r="61" spans="2:16" x14ac:dyDescent="0.25">
      <c r="B61" s="21" t="s">
        <v>20</v>
      </c>
    </row>
    <row r="62" spans="2:16" x14ac:dyDescent="0.25">
      <c r="B62" s="2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mergeCells count="1">
    <mergeCell ref="B59:K59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8" topLeftCell="E9" activePane="bottomRight" state="frozen"/>
      <selection activeCell="G38" sqref="G38"/>
      <selection pane="topRight" activeCell="G38" sqref="G38"/>
      <selection pane="bottomLeft" activeCell="G38" sqref="G38"/>
      <selection pane="bottomRight" activeCell="O39" sqref="O39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92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">
        <v>114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1" customFormat="1" x14ac:dyDescent="0.25">
      <c r="A10" s="39"/>
      <c r="B10" s="59" t="s">
        <v>0</v>
      </c>
      <c r="C10" s="40"/>
      <c r="D10" s="40"/>
      <c r="E10" s="68">
        <v>0.21789479241829604</v>
      </c>
      <c r="F10" s="68">
        <v>0.21121387699283839</v>
      </c>
      <c r="G10" s="68">
        <v>0.22335529948827448</v>
      </c>
      <c r="H10" s="68">
        <v>0.21300767359161521</v>
      </c>
      <c r="I10" s="68">
        <v>0.22209396283042826</v>
      </c>
      <c r="J10" s="68">
        <v>0.22898601330772664</v>
      </c>
      <c r="K10" s="68">
        <v>0.23890055205660524</v>
      </c>
      <c r="L10" s="68">
        <v>0.24453936511018348</v>
      </c>
      <c r="M10" s="68">
        <v>0.2658736999367925</v>
      </c>
      <c r="N10" s="90">
        <f>MiSi_3.1!N10/Bezugsdaten_3.1!N10*100</f>
        <v>27.818174967975285</v>
      </c>
      <c r="O10" s="90">
        <f>MiSi_3.1!O10/Bezugsdaten_3.1!O10*100</f>
        <v>27.385907676154048</v>
      </c>
      <c r="P10" s="90">
        <f>MiSi_3.1!P10/Bezugsdaten_3.1!P10*100</f>
        <v>26.838772528007794</v>
      </c>
    </row>
    <row r="11" spans="1:16" s="41" customFormat="1" x14ac:dyDescent="0.25">
      <c r="A11" s="39"/>
      <c r="B11" s="59" t="s">
        <v>1</v>
      </c>
      <c r="C11" s="40"/>
      <c r="D11" s="40"/>
      <c r="E11" s="68">
        <v>0.1935782950275704</v>
      </c>
      <c r="F11" s="68">
        <v>0.18204651630079871</v>
      </c>
      <c r="G11" s="68">
        <v>0.18363870967741935</v>
      </c>
      <c r="H11" s="68">
        <v>0.18195250659630607</v>
      </c>
      <c r="I11" s="68">
        <v>0.18376204085953213</v>
      </c>
      <c r="J11" s="68">
        <v>0.18533505988993201</v>
      </c>
      <c r="K11" s="68">
        <v>0.19403477878054148</v>
      </c>
      <c r="L11" s="68">
        <v>0.20218214206190158</v>
      </c>
      <c r="M11" s="68">
        <v>0.21496410822749862</v>
      </c>
      <c r="N11" s="90">
        <f>MiSi_3.1!N11/Bezugsdaten_3.1!N11*100</f>
        <v>21.965886726437788</v>
      </c>
      <c r="O11" s="90">
        <f>MiSi_3.1!O11/Bezugsdaten_3.1!O11*100</f>
        <v>21.822842805716157</v>
      </c>
      <c r="P11" s="90">
        <f>MiSi_3.1!P11/Bezugsdaten_3.1!P11*100</f>
        <v>21.253405994550409</v>
      </c>
    </row>
    <row r="12" spans="1:16" s="41" customFormat="1" x14ac:dyDescent="0.25">
      <c r="A12" s="39"/>
      <c r="B12" s="59" t="s">
        <v>2</v>
      </c>
      <c r="C12" s="40"/>
      <c r="D12" s="40"/>
      <c r="E12" s="68">
        <v>0.27134096147513992</v>
      </c>
      <c r="F12" s="68">
        <v>0.26027411570524206</v>
      </c>
      <c r="G12" s="68">
        <v>0.26968794070555302</v>
      </c>
      <c r="H12" s="68">
        <v>0.26479750778816197</v>
      </c>
      <c r="I12" s="68">
        <v>0.26718841670633298</v>
      </c>
      <c r="J12" s="68">
        <v>0.27025070444496418</v>
      </c>
      <c r="K12" s="68">
        <v>0.28015284084616238</v>
      </c>
      <c r="L12" s="68">
        <v>0.28884255569989192</v>
      </c>
      <c r="M12" s="68">
        <v>0.30738211731813536</v>
      </c>
      <c r="N12" s="90">
        <f>MiSi_3.1!N12/Bezugsdaten_3.1!N12*100</f>
        <v>31.415143492083747</v>
      </c>
      <c r="O12" s="90">
        <f>MiSi_3.1!O12/Bezugsdaten_3.1!O12*100</f>
        <v>31.609425762626049</v>
      </c>
      <c r="P12" s="90">
        <f>MiSi_3.1!P12/Bezugsdaten_3.1!P12*100</f>
        <v>29.965350110439982</v>
      </c>
    </row>
    <row r="13" spans="1:16" s="41" customFormat="1" x14ac:dyDescent="0.25">
      <c r="A13" s="39"/>
      <c r="B13" s="59" t="s">
        <v>3</v>
      </c>
      <c r="C13" s="40"/>
      <c r="D13" s="40"/>
      <c r="E13" s="68">
        <v>0.26822859136096738</v>
      </c>
      <c r="F13" s="68">
        <v>0.26099657989739694</v>
      </c>
      <c r="G13" s="68">
        <v>0.27406270024543289</v>
      </c>
      <c r="H13" s="68">
        <v>0.25891718182710233</v>
      </c>
      <c r="I13" s="68">
        <v>0.25559415742089731</v>
      </c>
      <c r="J13" s="68">
        <v>0.25644659609692472</v>
      </c>
      <c r="K13" s="68">
        <v>0.25866957199985141</v>
      </c>
      <c r="L13" s="68">
        <v>0.27928755742966832</v>
      </c>
      <c r="M13" s="68">
        <v>0.30761368813801426</v>
      </c>
      <c r="N13" s="90">
        <f>MiSi_3.1!N13/Bezugsdaten_3.1!N13*100</f>
        <v>32.135349002007793</v>
      </c>
      <c r="O13" s="90">
        <f>MiSi_3.1!O13/Bezugsdaten_3.1!O13*100</f>
        <v>31.883543824795424</v>
      </c>
      <c r="P13" s="90">
        <f>MiSi_3.1!P13/Bezugsdaten_3.1!P13*100</f>
        <v>30.315601964162241</v>
      </c>
    </row>
    <row r="14" spans="1:16" s="41" customFormat="1" x14ac:dyDescent="0.25">
      <c r="A14" s="39"/>
      <c r="B14" s="59" t="s">
        <v>4</v>
      </c>
      <c r="C14" s="40"/>
      <c r="D14" s="40"/>
      <c r="E14" s="68">
        <v>0.28598368516902123</v>
      </c>
      <c r="F14" s="68">
        <v>0.29054283989242002</v>
      </c>
      <c r="G14" s="68">
        <v>0.29760723957694835</v>
      </c>
      <c r="H14" s="68">
        <v>0.29493801069131925</v>
      </c>
      <c r="I14" s="68">
        <v>0.29289185975363374</v>
      </c>
      <c r="J14" s="68">
        <v>0.30144239124138328</v>
      </c>
      <c r="K14" s="68">
        <v>0.3083315034613473</v>
      </c>
      <c r="L14" s="68">
        <v>0.3148652982681206</v>
      </c>
      <c r="M14" s="68">
        <v>0.33154416004968285</v>
      </c>
      <c r="N14" s="90">
        <f>MiSi_3.1!N14/Bezugsdaten_3.1!N14*100</f>
        <v>34.498627044509803</v>
      </c>
      <c r="O14" s="90">
        <f>MiSi_3.1!O14/Bezugsdaten_3.1!O14*100</f>
        <v>34.837861524978095</v>
      </c>
      <c r="P14" s="90">
        <f>MiSi_3.1!P14/Bezugsdaten_3.1!P14*100</f>
        <v>34.154596055810387</v>
      </c>
    </row>
    <row r="15" spans="1:16" s="41" customFormat="1" x14ac:dyDescent="0.25">
      <c r="A15" s="39"/>
      <c r="B15" s="59" t="s">
        <v>5</v>
      </c>
      <c r="C15" s="40"/>
      <c r="D15" s="40"/>
      <c r="E15" s="68">
        <v>0.31869718917054662</v>
      </c>
      <c r="F15" s="68">
        <v>0.30086411799986673</v>
      </c>
      <c r="G15" s="68">
        <v>0.30146792316056542</v>
      </c>
      <c r="H15" s="68">
        <v>0.29687247174129122</v>
      </c>
      <c r="I15" s="68">
        <v>0.31390629032636491</v>
      </c>
      <c r="J15" s="68">
        <v>0.32651518730218715</v>
      </c>
      <c r="K15" s="68">
        <v>0.33650883259238351</v>
      </c>
      <c r="L15" s="68">
        <v>0.35981692289637368</v>
      </c>
      <c r="M15" s="68">
        <v>0.39063465543679765</v>
      </c>
      <c r="N15" s="90">
        <f>MiSi_3.1!N15/Bezugsdaten_3.1!N15*100</f>
        <v>40.443477681841387</v>
      </c>
      <c r="O15" s="90">
        <f>MiSi_3.1!O15/Bezugsdaten_3.1!O15*100</f>
        <v>41.18815815616928</v>
      </c>
      <c r="P15" s="90">
        <f>MiSi_3.1!P15/Bezugsdaten_3.1!P15*100</f>
        <v>40.462906459768114</v>
      </c>
    </row>
    <row r="16" spans="1:16" s="41" customFormat="1" x14ac:dyDescent="0.25">
      <c r="A16" s="39"/>
      <c r="B16" s="59" t="s">
        <v>6</v>
      </c>
      <c r="C16" s="40"/>
      <c r="D16" s="40"/>
      <c r="E16" s="68">
        <v>0.24392000922083909</v>
      </c>
      <c r="F16" s="68">
        <v>0.22813395997753538</v>
      </c>
      <c r="G16" s="68">
        <v>0.244899828976301</v>
      </c>
      <c r="H16" s="68">
        <v>0.22553538394004954</v>
      </c>
      <c r="I16" s="68">
        <v>0.23078951705950224</v>
      </c>
      <c r="J16" s="68">
        <v>0.23986238225666376</v>
      </c>
      <c r="K16" s="68">
        <v>0.24890170696535766</v>
      </c>
      <c r="L16" s="68">
        <v>0.26503030905296632</v>
      </c>
      <c r="M16" s="68">
        <v>0.29044970602256476</v>
      </c>
      <c r="N16" s="90">
        <f>MiSi_3.1!N16/Bezugsdaten_3.1!N16*100</f>
        <v>29.922943859097344</v>
      </c>
      <c r="O16" s="90">
        <f>MiSi_3.1!O16/Bezugsdaten_3.1!O16*100</f>
        <v>30.852524496036949</v>
      </c>
      <c r="P16" s="90">
        <f>MiSi_3.1!P16/Bezugsdaten_3.1!P16*100</f>
        <v>28.170865949119374</v>
      </c>
    </row>
    <row r="17" spans="1:16" s="41" customFormat="1" x14ac:dyDescent="0.25">
      <c r="A17" s="39"/>
      <c r="B17" s="59" t="s">
        <v>7</v>
      </c>
      <c r="C17" s="40"/>
      <c r="D17" s="40"/>
      <c r="E17" s="68">
        <v>0.20500246641325479</v>
      </c>
      <c r="F17" s="68">
        <v>0.19923462576759915</v>
      </c>
      <c r="G17" s="68">
        <v>0.18864176723748757</v>
      </c>
      <c r="H17" s="68">
        <v>0.17164406986686209</v>
      </c>
      <c r="I17" s="68">
        <v>0.17671694429574583</v>
      </c>
      <c r="J17" s="68">
        <v>0.18920561794158108</v>
      </c>
      <c r="K17" s="68">
        <v>0.20720981927128637</v>
      </c>
      <c r="L17" s="68">
        <v>0.22264029586750281</v>
      </c>
      <c r="M17" s="68">
        <v>0.2267126975580401</v>
      </c>
      <c r="N17" s="90">
        <f>MiSi_3.1!N17/Bezugsdaten_3.1!N17*100</f>
        <v>21.491934210941693</v>
      </c>
      <c r="O17" s="90">
        <f>MiSi_3.1!O17/Bezugsdaten_3.1!O17*100</f>
        <v>19.336631151699645</v>
      </c>
      <c r="P17" s="90">
        <f>MiSi_3.1!P17/Bezugsdaten_3.1!P17*100</f>
        <v>16.332332460231267</v>
      </c>
    </row>
    <row r="18" spans="1:16" s="41" customFormat="1" x14ac:dyDescent="0.25">
      <c r="A18" s="39"/>
      <c r="B18" s="59" t="s">
        <v>8</v>
      </c>
      <c r="C18" s="40"/>
      <c r="D18" s="40"/>
      <c r="E18" s="68">
        <v>0.25141436344636231</v>
      </c>
      <c r="F18" s="68">
        <v>0.23657307948736944</v>
      </c>
      <c r="G18" s="68">
        <v>0.23662872587460504</v>
      </c>
      <c r="H18" s="68">
        <v>0.22707761321010092</v>
      </c>
      <c r="I18" s="68">
        <v>0.24288073468401336</v>
      </c>
      <c r="J18" s="68">
        <v>0.24800293446364527</v>
      </c>
      <c r="K18" s="68">
        <v>0.25738223335660604</v>
      </c>
      <c r="L18" s="68">
        <v>0.26545798388422959</v>
      </c>
      <c r="M18" s="68">
        <v>0.28211352510417931</v>
      </c>
      <c r="N18" s="90">
        <f>MiSi_3.1!N18/Bezugsdaten_3.1!N18*100</f>
        <v>30.536149147670567</v>
      </c>
      <c r="O18" s="90">
        <f>MiSi_3.1!O18/Bezugsdaten_3.1!O18*100</f>
        <v>30.896404075645243</v>
      </c>
      <c r="P18" s="90">
        <f>MiSi_3.1!P18/Bezugsdaten_3.1!P18*100</f>
        <v>30.049924716697046</v>
      </c>
    </row>
    <row r="19" spans="1:16" s="41" customFormat="1" x14ac:dyDescent="0.25">
      <c r="A19" s="39"/>
      <c r="B19" s="59" t="s">
        <v>9</v>
      </c>
      <c r="C19" s="40"/>
      <c r="D19" s="40"/>
      <c r="E19" s="68">
        <v>0.20188735324713925</v>
      </c>
      <c r="F19" s="68">
        <v>0.20655141037306643</v>
      </c>
      <c r="G19" s="68">
        <v>0.22022523912372724</v>
      </c>
      <c r="H19" s="68">
        <v>0.22326995012468828</v>
      </c>
      <c r="I19" s="68">
        <v>0.22712721811642889</v>
      </c>
      <c r="J19" s="68">
        <v>0.23562557041387247</v>
      </c>
      <c r="K19" s="68">
        <v>0.2450470480803589</v>
      </c>
      <c r="L19" s="68">
        <v>0.25930462267878307</v>
      </c>
      <c r="M19" s="68">
        <v>0.28856085716488089</v>
      </c>
      <c r="N19" s="90">
        <f>MiSi_3.1!N19/Bezugsdaten_3.1!N19*100</f>
        <v>29.583333333333332</v>
      </c>
      <c r="O19" s="90">
        <f>MiSi_3.1!O19/Bezugsdaten_3.1!O19*100</f>
        <v>29.269010148551256</v>
      </c>
      <c r="P19" s="90">
        <f>MiSi_3.1!P19/Bezugsdaten_3.1!P19*100</f>
        <v>28.548481308411215</v>
      </c>
    </row>
    <row r="20" spans="1:16" s="41" customFormat="1" x14ac:dyDescent="0.25">
      <c r="A20" s="39"/>
      <c r="B20" s="59" t="s">
        <v>10</v>
      </c>
      <c r="C20" s="40"/>
      <c r="D20" s="40"/>
      <c r="E20" s="68">
        <v>0.23832175307322287</v>
      </c>
      <c r="F20" s="68">
        <v>0.20838826631509558</v>
      </c>
      <c r="G20" s="68">
        <v>0.19968776610843031</v>
      </c>
      <c r="H20" s="68">
        <v>0.19833512196536821</v>
      </c>
      <c r="I20" s="68">
        <v>0.22263868065967016</v>
      </c>
      <c r="J20" s="68">
        <v>0.23351071917287516</v>
      </c>
      <c r="K20" s="68">
        <v>0.24638348843637703</v>
      </c>
      <c r="L20" s="68">
        <v>0.26124150710315008</v>
      </c>
      <c r="M20" s="68">
        <v>0.28284121034829507</v>
      </c>
      <c r="N20" s="90">
        <f>MiSi_3.1!N20/Bezugsdaten_3.1!N20*100</f>
        <v>28.756189047261817</v>
      </c>
      <c r="O20" s="90">
        <f>MiSi_3.1!O20/Bezugsdaten_3.1!O20*100</f>
        <v>28.800455485301608</v>
      </c>
      <c r="P20" s="90">
        <f>MiSi_3.1!P20/Bezugsdaten_3.1!P20*100</f>
        <v>28.073782704571187</v>
      </c>
    </row>
    <row r="21" spans="1:16" s="41" customFormat="1" x14ac:dyDescent="0.25">
      <c r="A21" s="39"/>
      <c r="B21" s="60" t="s">
        <v>11</v>
      </c>
      <c r="C21" s="40"/>
      <c r="D21" s="40"/>
      <c r="E21" s="69">
        <v>0.25665480579305033</v>
      </c>
      <c r="F21" s="69">
        <v>0.24801357021694492</v>
      </c>
      <c r="G21" s="69">
        <v>0.25475100001487011</v>
      </c>
      <c r="H21" s="69">
        <v>0.2470460895041964</v>
      </c>
      <c r="I21" s="69">
        <v>0.25224857067600442</v>
      </c>
      <c r="J21" s="69">
        <v>0.25893038478963898</v>
      </c>
      <c r="K21" s="69">
        <v>0.26782036077648086</v>
      </c>
      <c r="L21" s="69">
        <v>0.28049278995888877</v>
      </c>
      <c r="M21" s="69">
        <v>0.30165972574137084</v>
      </c>
      <c r="N21" s="91">
        <f>MiSi_3.1!N21/Bezugsdaten_3.1!N21*100</f>
        <v>31.165894602516005</v>
      </c>
      <c r="O21" s="91">
        <f>MiSi_3.1!O21/Bezugsdaten_3.1!O21*100</f>
        <v>31.178803820741859</v>
      </c>
      <c r="P21" s="91">
        <f>MiSi_3.1!P21/Bezugsdaten_3.1!P21*100</f>
        <v>29.952066520832908</v>
      </c>
    </row>
    <row r="22" spans="1:16" s="41" customFormat="1" x14ac:dyDescent="0.25">
      <c r="A22" s="39"/>
      <c r="B22" s="59" t="s">
        <v>12</v>
      </c>
      <c r="C22" s="40"/>
      <c r="D22" s="40"/>
      <c r="E22" s="68">
        <v>0.14599354998759612</v>
      </c>
      <c r="F22" s="68">
        <v>0.14400948991696322</v>
      </c>
      <c r="G22" s="68">
        <v>0.1550390500627423</v>
      </c>
      <c r="H22" s="68">
        <v>0.15058336686016438</v>
      </c>
      <c r="I22" s="68">
        <v>0.14931539659095444</v>
      </c>
      <c r="J22" s="68">
        <v>0.15132990567183516</v>
      </c>
      <c r="K22" s="68">
        <v>0.15613223005079468</v>
      </c>
      <c r="L22" s="68">
        <v>0.16470805768993713</v>
      </c>
      <c r="M22" s="68">
        <v>0.18632572076449627</v>
      </c>
      <c r="N22" s="90">
        <f>MiSi_3.1!N22/Bezugsdaten_3.1!N22*100</f>
        <v>18.293492028388187</v>
      </c>
      <c r="O22" s="90">
        <f>MiSi_3.1!O22/Bezugsdaten_3.1!O22*100</f>
        <v>18.711298753518296</v>
      </c>
      <c r="P22" s="90">
        <f>MiSi_3.1!P22/Bezugsdaten_3.1!P22*100</f>
        <v>18.039168472590095</v>
      </c>
    </row>
    <row r="23" spans="1:16" s="41" customFormat="1" x14ac:dyDescent="0.25">
      <c r="A23" s="39"/>
      <c r="B23" s="59" t="s">
        <v>13</v>
      </c>
      <c r="C23" s="40"/>
      <c r="D23" s="40"/>
      <c r="E23" s="68">
        <v>0.20875091229506737</v>
      </c>
      <c r="F23" s="68">
        <v>0.20674124522487533</v>
      </c>
      <c r="G23" s="68">
        <v>0.2083728352184728</v>
      </c>
      <c r="H23" s="68">
        <v>0.19873838301150865</v>
      </c>
      <c r="I23" s="68">
        <v>0.20178403568071362</v>
      </c>
      <c r="J23" s="68">
        <v>0.20943734611370615</v>
      </c>
      <c r="K23" s="68">
        <v>0.21818685035980073</v>
      </c>
      <c r="L23" s="68">
        <v>0.22878080039689103</v>
      </c>
      <c r="M23" s="68">
        <v>0.24387292602391353</v>
      </c>
      <c r="N23" s="90">
        <f>MiSi_3.1!N23/Bezugsdaten_3.1!N23*100</f>
        <v>24.297039577460488</v>
      </c>
      <c r="O23" s="90">
        <f>MiSi_3.1!O23/Bezugsdaten_3.1!O23*100</f>
        <v>25.374207530736669</v>
      </c>
      <c r="P23" s="90">
        <f>MiSi_3.1!P23/Bezugsdaten_3.1!P23*100</f>
        <v>24.762655031713326</v>
      </c>
    </row>
    <row r="24" spans="1:16" s="41" customFormat="1" x14ac:dyDescent="0.25">
      <c r="A24" s="39"/>
      <c r="B24" s="59" t="s">
        <v>14</v>
      </c>
      <c r="C24" s="40"/>
      <c r="D24" s="40"/>
      <c r="E24" s="68">
        <v>0.18386016714560649</v>
      </c>
      <c r="F24" s="68">
        <v>0.17855158864575571</v>
      </c>
      <c r="G24" s="68">
        <v>0.18045417114463969</v>
      </c>
      <c r="H24" s="68">
        <v>0.16266444533808239</v>
      </c>
      <c r="I24" s="68">
        <v>0.17102188230295304</v>
      </c>
      <c r="J24" s="68">
        <v>0.17689073031970812</v>
      </c>
      <c r="K24" s="68">
        <v>0.18824838568114852</v>
      </c>
      <c r="L24" s="68">
        <v>0.19163900742848111</v>
      </c>
      <c r="M24" s="68">
        <v>0.20158170855845275</v>
      </c>
      <c r="N24" s="90">
        <f>MiSi_3.1!N24/Bezugsdaten_3.1!N24*100</f>
        <v>20.738856321203407</v>
      </c>
      <c r="O24" s="90">
        <f>MiSi_3.1!O24/Bezugsdaten_3.1!O24*100</f>
        <v>20.034046845938022</v>
      </c>
      <c r="P24" s="90">
        <f>MiSi_3.1!P24/Bezugsdaten_3.1!P24*100</f>
        <v>18.823492521401022</v>
      </c>
    </row>
    <row r="25" spans="1:16" s="41" customFormat="1" x14ac:dyDescent="0.25">
      <c r="A25" s="39"/>
      <c r="B25" s="59" t="s">
        <v>15</v>
      </c>
      <c r="C25" s="40"/>
      <c r="D25" s="40"/>
      <c r="E25" s="68">
        <v>0.14978324128511195</v>
      </c>
      <c r="F25" s="68">
        <v>0.13679666385393355</v>
      </c>
      <c r="G25" s="68">
        <v>0.13642382435653302</v>
      </c>
      <c r="H25" s="68">
        <v>0.12399264077116426</v>
      </c>
      <c r="I25" s="68">
        <v>0.12879414826877386</v>
      </c>
      <c r="J25" s="68">
        <v>0.13091353996737357</v>
      </c>
      <c r="K25" s="68">
        <v>0.13622432074221338</v>
      </c>
      <c r="L25" s="68">
        <v>0.14641918711913679</v>
      </c>
      <c r="M25" s="68">
        <v>0.1657425797197396</v>
      </c>
      <c r="N25" s="90">
        <f>MiSi_3.1!N25/Bezugsdaten_3.1!N25*100</f>
        <v>17.12831097351221</v>
      </c>
      <c r="O25" s="90">
        <f>MiSi_3.1!O25/Bezugsdaten_3.1!O25*100</f>
        <v>16.746853416782695</v>
      </c>
      <c r="P25" s="90">
        <f>MiSi_3.1!P25/Bezugsdaten_3.1!P25*100</f>
        <v>15.945610160132523</v>
      </c>
    </row>
    <row r="26" spans="1:16" s="41" customFormat="1" x14ac:dyDescent="0.25">
      <c r="A26" s="39"/>
      <c r="B26" s="60" t="s">
        <v>16</v>
      </c>
      <c r="C26" s="40"/>
      <c r="D26" s="40"/>
      <c r="E26" s="69">
        <v>0.17714120634341407</v>
      </c>
      <c r="F26" s="69">
        <v>0.1716304123679129</v>
      </c>
      <c r="G26" s="69">
        <v>0.17442548701716462</v>
      </c>
      <c r="H26" s="69">
        <v>0.16309494720019019</v>
      </c>
      <c r="I26" s="69">
        <v>0.16698290915590755</v>
      </c>
      <c r="J26" s="69">
        <v>0.17188716870562515</v>
      </c>
      <c r="K26" s="69">
        <v>0.17970093484399216</v>
      </c>
      <c r="L26" s="69">
        <v>0.18823953412026662</v>
      </c>
      <c r="M26" s="69">
        <v>0.2043075663062319</v>
      </c>
      <c r="N26" s="91">
        <f>MiSi_3.1!N26/Bezugsdaten_3.1!N26*100</f>
        <v>20.617754363229139</v>
      </c>
      <c r="O26" s="91">
        <f>MiSi_3.1!O26/Bezugsdaten_3.1!O26*100</f>
        <v>20.818173189483343</v>
      </c>
      <c r="P26" s="91">
        <f>MiSi_3.1!P26/Bezugsdaten_3.1!P26*100</f>
        <v>20.01789034272284</v>
      </c>
    </row>
    <row r="27" spans="1:16" s="97" customFormat="1" ht="24.95" customHeight="1" x14ac:dyDescent="0.25">
      <c r="A27" s="92"/>
      <c r="B27" s="93" t="s">
        <v>17</v>
      </c>
      <c r="C27" s="94"/>
      <c r="D27" s="95"/>
      <c r="E27" s="96">
        <v>0.22726858943596995</v>
      </c>
      <c r="F27" s="96">
        <v>0.21987839839429718</v>
      </c>
      <c r="G27" s="96">
        <v>0.22533409356504694</v>
      </c>
      <c r="H27" s="96">
        <v>0.21649674066508456</v>
      </c>
      <c r="I27" s="96">
        <v>0.22152038293254581</v>
      </c>
      <c r="J27" s="96">
        <v>0.22771354603080368</v>
      </c>
      <c r="K27" s="96">
        <v>0.23650611226653054</v>
      </c>
      <c r="L27" s="96">
        <v>0.24793065750429485</v>
      </c>
      <c r="M27" s="96">
        <v>0.26753735267732853</v>
      </c>
      <c r="N27" s="98">
        <f>MiSi_3.1!N27/Bezugsdaten_3.1!N27*100</f>
        <v>27.512979085896731</v>
      </c>
      <c r="O27" s="98">
        <f>MiSi_3.1!O27/Bezugsdaten_3.1!O27*100</f>
        <v>27.600912920495794</v>
      </c>
      <c r="P27" s="98">
        <f>MiSi_3.1!P27/Bezugsdaten_3.1!P27*100</f>
        <v>26.53060238227274</v>
      </c>
    </row>
    <row r="28" spans="1:16" s="47" customFormat="1" x14ac:dyDescent="0.25">
      <c r="A28" s="43"/>
      <c r="B28" s="61" t="s">
        <v>18</v>
      </c>
      <c r="C28" s="46"/>
      <c r="D28" s="45"/>
      <c r="E28" s="70">
        <v>0.16955612729759173</v>
      </c>
      <c r="F28" s="71">
        <v>0.16055637479121587</v>
      </c>
      <c r="G28" s="71">
        <v>0.16358758875270146</v>
      </c>
      <c r="H28" s="71">
        <v>0.15576877121654048</v>
      </c>
      <c r="I28" s="71">
        <v>0.15837763835344906</v>
      </c>
      <c r="J28" s="71">
        <v>0.16349510779022319</v>
      </c>
      <c r="K28" s="71">
        <v>0.17157370122989204</v>
      </c>
      <c r="L28" s="71">
        <v>0.18029232147275087</v>
      </c>
      <c r="M28" s="71">
        <v>0.19709198915190271</v>
      </c>
      <c r="N28" s="91">
        <f>MiSi_3.1!N28/Bezugsdaten_3.1!N28*100</f>
        <v>20.0583954329542</v>
      </c>
      <c r="O28" s="91">
        <f>MiSi_3.1!O28/Bezugsdaten_3.1!O28*100</f>
        <v>19.819407637773718</v>
      </c>
      <c r="P28" s="91">
        <f>MiSi_3.1!P28/Bezugsdaten_3.1!P28*100</f>
        <v>18.983833317308203</v>
      </c>
    </row>
    <row r="29" spans="1:16" s="41" customFormat="1" x14ac:dyDescent="0.25">
      <c r="A29" s="39"/>
      <c r="B29" s="62" t="s">
        <v>22</v>
      </c>
      <c r="C29" s="46"/>
      <c r="D29" s="45"/>
      <c r="E29" s="72">
        <v>0.14766625801600389</v>
      </c>
      <c r="F29" s="72">
        <v>0.13814585833289855</v>
      </c>
      <c r="G29" s="72">
        <v>0.14037280505553631</v>
      </c>
      <c r="H29" s="72">
        <v>0.13302978288794354</v>
      </c>
      <c r="I29" s="72">
        <v>0.13488063556542468</v>
      </c>
      <c r="J29" s="72">
        <v>0.13961385868375481</v>
      </c>
      <c r="K29" s="72">
        <v>0.14733162643051695</v>
      </c>
      <c r="L29" s="72">
        <v>0.15501228156560071</v>
      </c>
      <c r="M29" s="72">
        <v>0.17067694708935302</v>
      </c>
      <c r="N29" s="90">
        <f>MiSi_3.1!N29/Bezugsdaten_3.1!N29*100</f>
        <v>17.232611711602178</v>
      </c>
      <c r="O29" s="90">
        <f>MiSi_3.1!O29/Bezugsdaten_3.1!O29*100</f>
        <v>16.857507772269724</v>
      </c>
      <c r="P29" s="90">
        <f>MiSi_3.1!P29/Bezugsdaten_3.1!P29*100</f>
        <v>16.102101910916179</v>
      </c>
    </row>
    <row r="30" spans="1:16" ht="6.75" customHeight="1" x14ac:dyDescent="0.25">
      <c r="B30" s="17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" customFormat="1" x14ac:dyDescent="0.25"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B32" s="58" t="s">
        <v>74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61.5" customHeight="1" x14ac:dyDescent="0.25">
      <c r="B33" s="120" t="s">
        <v>93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6"/>
      <c r="M33" s="16"/>
      <c r="N33" s="16"/>
      <c r="O33" s="16"/>
      <c r="P33" s="16"/>
    </row>
    <row r="34" spans="2:16" x14ac:dyDescent="0.25">
      <c r="B34" s="17" t="s">
        <v>19</v>
      </c>
      <c r="C34" s="18"/>
      <c r="D34" s="18"/>
      <c r="E34" s="18"/>
      <c r="F34" s="18"/>
      <c r="G34" s="18"/>
      <c r="H34" s="18"/>
      <c r="I34" s="18"/>
      <c r="J34" s="19"/>
    </row>
    <row r="35" spans="2:16" x14ac:dyDescent="0.25">
      <c r="B35" s="21" t="s">
        <v>20</v>
      </c>
    </row>
    <row r="36" spans="2:16" x14ac:dyDescent="0.25">
      <c r="B36" s="2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2:16" x14ac:dyDescent="0.25">
      <c r="B37" s="23"/>
    </row>
    <row r="38" spans="2:16" x14ac:dyDescent="0.25">
      <c r="B38" s="23"/>
    </row>
    <row r="39" spans="2:16" x14ac:dyDescent="0.25">
      <c r="B39" s="23"/>
    </row>
    <row r="49" spans="2:5" x14ac:dyDescent="0.25">
      <c r="B49" s="25"/>
      <c r="C49" s="2"/>
      <c r="D49" s="2"/>
      <c r="E49" s="2"/>
    </row>
  </sheetData>
  <mergeCells count="1">
    <mergeCell ref="B33:K33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62"/>
  <sheetViews>
    <sheetView showGridLines="0" zoomScaleNormal="100" workbookViewId="0">
      <pane xSplit="4" ySplit="8" topLeftCell="E30" activePane="bottomRight" state="frozen"/>
      <selection activeCell="G38" sqref="G38"/>
      <selection pane="topRight" activeCell="G38" sqref="G38"/>
      <selection pane="bottomLeft" activeCell="G38" sqref="G38"/>
      <selection pane="bottomRight" activeCell="O64" sqref="O64"/>
    </sheetView>
  </sheetViews>
  <sheetFormatPr baseColWidth="10" defaultRowHeight="15" x14ac:dyDescent="0.25"/>
  <cols>
    <col min="1" max="1" width="0.7109375" style="1" customWidth="1"/>
    <col min="2" max="2" width="22.28515625" style="65" customWidth="1"/>
    <col min="3" max="3" width="7.28515625" style="20" hidden="1" customWidth="1"/>
    <col min="4" max="4" width="8" style="20" hidden="1" customWidth="1"/>
    <col min="5" max="16" width="9.7109375" style="20" customWidth="1"/>
  </cols>
  <sheetData>
    <row r="1" spans="1:16" x14ac:dyDescent="0.25"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B2" s="50"/>
      <c r="C2" s="4"/>
      <c r="D2" s="4"/>
      <c r="E2" s="5" t="s">
        <v>92</v>
      </c>
      <c r="F2" s="5"/>
      <c r="G2" s="5"/>
      <c r="H2" s="5"/>
      <c r="K2" s="4"/>
      <c r="L2" s="4"/>
      <c r="M2" s="4"/>
      <c r="N2" s="4"/>
      <c r="O2" s="4"/>
      <c r="P2" s="4"/>
    </row>
    <row r="3" spans="1:16" ht="15.75" x14ac:dyDescent="0.25">
      <c r="B3" s="51"/>
      <c r="C3" s="4"/>
      <c r="D3" s="4"/>
      <c r="E3" s="7"/>
      <c r="F3" s="5"/>
      <c r="G3" s="5"/>
      <c r="H3" s="5"/>
      <c r="I3" s="4"/>
      <c r="K3" s="4"/>
      <c r="L3" s="4"/>
      <c r="M3" s="4"/>
      <c r="N3" s="4"/>
      <c r="O3" s="4"/>
      <c r="P3" s="4"/>
    </row>
    <row r="4" spans="1:16" ht="15.75" x14ac:dyDescent="0.25">
      <c r="B4" s="51"/>
      <c r="C4" s="4"/>
      <c r="D4" s="4"/>
      <c r="E4" s="24" t="s">
        <v>114</v>
      </c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x14ac:dyDescent="0.25"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6.75" customHeight="1" x14ac:dyDescent="0.25">
      <c r="B6" s="17"/>
      <c r="C6" s="9"/>
      <c r="D6" s="9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45.75" customHeight="1" x14ac:dyDescent="0.25">
      <c r="B7" s="52"/>
      <c r="C7" s="11"/>
      <c r="D7" s="11"/>
      <c r="E7" s="66">
        <v>39447</v>
      </c>
      <c r="F7" s="66">
        <v>39813</v>
      </c>
      <c r="G7" s="66">
        <v>40178</v>
      </c>
      <c r="H7" s="66">
        <v>40543</v>
      </c>
      <c r="I7" s="66">
        <v>40908</v>
      </c>
      <c r="J7" s="66">
        <v>41274</v>
      </c>
      <c r="K7" s="66">
        <v>41639</v>
      </c>
      <c r="L7" s="66">
        <v>42004</v>
      </c>
      <c r="M7" s="66">
        <v>42369</v>
      </c>
      <c r="N7" s="66">
        <v>42735</v>
      </c>
      <c r="O7" s="66">
        <v>43100</v>
      </c>
      <c r="P7" s="66">
        <v>43465</v>
      </c>
    </row>
    <row r="8" spans="1:16" ht="6.75" customHeight="1" x14ac:dyDescent="0.25">
      <c r="B8" s="53"/>
      <c r="C8" s="12"/>
      <c r="D8" s="12"/>
      <c r="E8" s="12"/>
      <c r="F8" s="13"/>
      <c r="G8" s="3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B9" s="25"/>
      <c r="C9" s="14"/>
      <c r="D9" s="14"/>
      <c r="E9" s="14"/>
      <c r="F9" s="27"/>
      <c r="G9" s="28"/>
      <c r="H9" s="28"/>
      <c r="I9" s="26"/>
      <c r="J9" s="26"/>
      <c r="K9" s="29"/>
      <c r="L9" s="26"/>
      <c r="M9" s="26"/>
      <c r="N9" s="26"/>
      <c r="O9" s="26"/>
      <c r="P9" s="26"/>
    </row>
    <row r="10" spans="1:16" s="47" customFormat="1" x14ac:dyDescent="0.25">
      <c r="A10" s="43"/>
      <c r="B10" s="54" t="s">
        <v>12</v>
      </c>
      <c r="C10" s="46"/>
      <c r="D10" s="46"/>
      <c r="E10" s="71">
        <v>0.14599354998759612</v>
      </c>
      <c r="F10" s="71">
        <v>0.14400948991696322</v>
      </c>
      <c r="G10" s="71">
        <v>0.1550390500627423</v>
      </c>
      <c r="H10" s="71">
        <v>0.15058336686016438</v>
      </c>
      <c r="I10" s="71">
        <v>0.14931539659095444</v>
      </c>
      <c r="J10" s="71">
        <v>0.15132990567183516</v>
      </c>
      <c r="K10" s="71">
        <v>0.15613223005079468</v>
      </c>
      <c r="L10" s="71">
        <v>0.16470805768993713</v>
      </c>
      <c r="M10" s="71">
        <v>0.18632572076449627</v>
      </c>
      <c r="N10" s="91">
        <f>MiSi_3.2!N10/Bezugsdaten_3.2!N10*100</f>
        <v>18.293492028388187</v>
      </c>
      <c r="O10" s="91">
        <f>MiSi_3.2!O10/Bezugsdaten_3.2!O10*100</f>
        <v>18.711298753518296</v>
      </c>
      <c r="P10" s="91">
        <f>MiSi_3.2!P10/Bezugsdaten_3.2!P10*100</f>
        <v>18.039168472590095</v>
      </c>
    </row>
    <row r="11" spans="1:16" s="41" customFormat="1" x14ac:dyDescent="0.25">
      <c r="A11" s="39"/>
      <c r="B11" s="17" t="s">
        <v>23</v>
      </c>
      <c r="C11" s="40"/>
      <c r="D11" s="40"/>
      <c r="E11" s="68">
        <v>4.2540792540792544E-2</v>
      </c>
      <c r="F11" s="68">
        <v>5.2787663107947802E-2</v>
      </c>
      <c r="G11" s="68">
        <v>5.6500607533414335E-2</v>
      </c>
      <c r="H11" s="68">
        <v>4.9498746867167917E-2</v>
      </c>
      <c r="I11" s="68">
        <v>5.4382597568777988E-2</v>
      </c>
      <c r="J11" s="68">
        <v>6.0507482108002601E-2</v>
      </c>
      <c r="K11" s="68">
        <v>5.0724637681159424E-2</v>
      </c>
      <c r="L11" s="68">
        <v>5.7577763070814032E-2</v>
      </c>
      <c r="M11" s="68">
        <v>6.9553805774278221E-2</v>
      </c>
      <c r="N11" s="90">
        <f>MiSi_3.2!N11/Bezugsdaten_3.2!N11*100</f>
        <v>8.1871345029239766</v>
      </c>
      <c r="O11" s="90">
        <f>MiSi_3.2!O11/Bezugsdaten_3.2!O11*100</f>
        <v>7.8104138851802407</v>
      </c>
      <c r="P11" s="90">
        <f>MiSi_3.2!P11/Bezugsdaten_3.2!P11*100</f>
        <v>6.7739771965124085</v>
      </c>
    </row>
    <row r="12" spans="1:16" s="41" customFormat="1" x14ac:dyDescent="0.25">
      <c r="A12" s="39"/>
      <c r="B12" s="17" t="s">
        <v>24</v>
      </c>
      <c r="C12" s="40"/>
      <c r="D12" s="40"/>
      <c r="E12" s="68">
        <v>0.12975191861502766</v>
      </c>
      <c r="F12" s="68">
        <v>0.11793245008397089</v>
      </c>
      <c r="G12" s="68">
        <v>0.13019337545471951</v>
      </c>
      <c r="H12" s="68">
        <v>0.13146001179013558</v>
      </c>
      <c r="I12" s="68">
        <v>0.12345936912471277</v>
      </c>
      <c r="J12" s="68">
        <v>0.13558961260110686</v>
      </c>
      <c r="K12" s="68">
        <v>0.14171871634718933</v>
      </c>
      <c r="L12" s="68">
        <v>0.15192349489241469</v>
      </c>
      <c r="M12" s="68">
        <v>0.17569324090121316</v>
      </c>
      <c r="N12" s="90">
        <f>MiSi_3.2!N12/Bezugsdaten_3.2!N12*100</f>
        <v>15.994854202401374</v>
      </c>
      <c r="O12" s="90">
        <f>MiSi_3.2!O12/Bezugsdaten_3.2!O12*100</f>
        <v>17.889810678579028</v>
      </c>
      <c r="P12" s="90">
        <f>MiSi_3.2!P12/Bezugsdaten_3.2!P12*100</f>
        <v>15.665904841055475</v>
      </c>
    </row>
    <row r="13" spans="1:16" s="41" customFormat="1" x14ac:dyDescent="0.25">
      <c r="A13" s="39"/>
      <c r="B13" s="17" t="s">
        <v>25</v>
      </c>
      <c r="C13" s="40"/>
      <c r="D13" s="40"/>
      <c r="E13" s="68">
        <v>0.14953611060578498</v>
      </c>
      <c r="F13" s="68">
        <v>0.14467527606213737</v>
      </c>
      <c r="G13" s="68">
        <v>0.16595744680851063</v>
      </c>
      <c r="H13" s="68">
        <v>0.17192773476275561</v>
      </c>
      <c r="I13" s="68">
        <v>0.16762412802626181</v>
      </c>
      <c r="J13" s="68">
        <v>0.17970711297071129</v>
      </c>
      <c r="K13" s="68">
        <v>0.18531992296169483</v>
      </c>
      <c r="L13" s="68">
        <v>0.19829787234042554</v>
      </c>
      <c r="M13" s="68">
        <v>0.23431927837214181</v>
      </c>
      <c r="N13" s="90">
        <f>MiSi_3.2!N13/Bezugsdaten_3.2!N13*100</f>
        <v>23.398387781077641</v>
      </c>
      <c r="O13" s="90">
        <f>MiSi_3.2!O13/Bezugsdaten_3.2!O13*100</f>
        <v>23.070434415858287</v>
      </c>
      <c r="P13" s="90">
        <f>MiSi_3.2!P13/Bezugsdaten_3.2!P13*100</f>
        <v>22.455538890079279</v>
      </c>
    </row>
    <row r="14" spans="1:16" s="41" customFormat="1" x14ac:dyDescent="0.25">
      <c r="A14" s="39"/>
      <c r="B14" s="17" t="s">
        <v>26</v>
      </c>
      <c r="C14" s="40"/>
      <c r="D14" s="40"/>
      <c r="E14" s="68">
        <v>0.1529219006007646</v>
      </c>
      <c r="F14" s="68">
        <v>0.1514877248557529</v>
      </c>
      <c r="G14" s="68">
        <v>0.17035065385950701</v>
      </c>
      <c r="H14" s="68">
        <v>0.15976821192052981</v>
      </c>
      <c r="I14" s="68">
        <v>0.16544254948338105</v>
      </c>
      <c r="J14" s="68">
        <v>0.16099773242630386</v>
      </c>
      <c r="K14" s="68">
        <v>0.16487817194798637</v>
      </c>
      <c r="L14" s="68">
        <v>0.16857652151769797</v>
      </c>
      <c r="M14" s="68">
        <v>0.19132272501243164</v>
      </c>
      <c r="N14" s="90">
        <f>MiSi_3.2!N14/Bezugsdaten_3.2!N14*100</f>
        <v>17.754377372352149</v>
      </c>
      <c r="O14" s="90">
        <f>MiSi_3.2!O14/Bezugsdaten_3.2!O14*100</f>
        <v>18.055555555555554</v>
      </c>
      <c r="P14" s="90">
        <f>MiSi_3.2!P14/Bezugsdaten_3.2!P14*100</f>
        <v>17.810236897017305</v>
      </c>
    </row>
    <row r="15" spans="1:16" s="41" customFormat="1" x14ac:dyDescent="0.25">
      <c r="A15" s="39"/>
      <c r="B15" s="17" t="s">
        <v>27</v>
      </c>
      <c r="C15" s="40"/>
      <c r="D15" s="40"/>
      <c r="E15" s="68">
        <v>8.2037129954841942E-2</v>
      </c>
      <c r="F15" s="68">
        <v>8.0912863070539423E-2</v>
      </c>
      <c r="G15" s="68">
        <v>9.6066363393096071E-2</v>
      </c>
      <c r="H15" s="68">
        <v>8.4774121583937531E-2</v>
      </c>
      <c r="I15" s="68">
        <v>9.3401626996083162E-2</v>
      </c>
      <c r="J15" s="68">
        <v>9.3389933292904792E-2</v>
      </c>
      <c r="K15" s="68">
        <v>9.7665847665847669E-2</v>
      </c>
      <c r="L15" s="68">
        <v>0.10890180483328235</v>
      </c>
      <c r="M15" s="68">
        <v>0.1323216995447648</v>
      </c>
      <c r="N15" s="90">
        <f>MiSi_3.2!N15/Bezugsdaten_3.2!N15*100</f>
        <v>13.866427073974243</v>
      </c>
      <c r="O15" s="90">
        <f>MiSi_3.2!O15/Bezugsdaten_3.2!O15*100</f>
        <v>12.823600240818783</v>
      </c>
      <c r="P15" s="90">
        <f>MiSi_3.2!P15/Bezugsdaten_3.2!P15*100</f>
        <v>13.103448275862069</v>
      </c>
    </row>
    <row r="16" spans="1:16" s="41" customFormat="1" x14ac:dyDescent="0.25">
      <c r="A16" s="39"/>
      <c r="B16" s="17" t="s">
        <v>28</v>
      </c>
      <c r="C16" s="40"/>
      <c r="D16" s="40"/>
      <c r="E16" s="68">
        <v>0.17827411167512691</v>
      </c>
      <c r="F16" s="68">
        <v>0.18424369747899161</v>
      </c>
      <c r="G16" s="68">
        <v>0.18712446351931331</v>
      </c>
      <c r="H16" s="68">
        <v>0.18207650273224044</v>
      </c>
      <c r="I16" s="68">
        <v>0.17471622523926109</v>
      </c>
      <c r="J16" s="68">
        <v>0.17671232876712328</v>
      </c>
      <c r="K16" s="68">
        <v>0.17926063706114856</v>
      </c>
      <c r="L16" s="68">
        <v>0.20310661332078137</v>
      </c>
      <c r="M16" s="68">
        <v>0.23920340120832401</v>
      </c>
      <c r="N16" s="90">
        <f>MiSi_3.2!N16/Bezugsdaten_3.2!N16*100</f>
        <v>21.256567425569177</v>
      </c>
      <c r="O16" s="90">
        <f>MiSi_3.2!O16/Bezugsdaten_3.2!O16*100</f>
        <v>23.247789519085615</v>
      </c>
      <c r="P16" s="90">
        <f>MiSi_3.2!P16/Bezugsdaten_3.2!P16*100</f>
        <v>22.943815424054691</v>
      </c>
    </row>
    <row r="17" spans="1:16" s="41" customFormat="1" x14ac:dyDescent="0.25">
      <c r="A17" s="39"/>
      <c r="B17" s="17" t="s">
        <v>29</v>
      </c>
      <c r="C17" s="40"/>
      <c r="D17" s="40"/>
      <c r="E17" s="68">
        <v>7.1135430916552667E-2</v>
      </c>
      <c r="F17" s="68">
        <v>6.7872240488492247E-2</v>
      </c>
      <c r="G17" s="68">
        <v>7.0395371263259399E-2</v>
      </c>
      <c r="H17" s="68">
        <v>6.8047337278106509E-2</v>
      </c>
      <c r="I17" s="68">
        <v>7.1999999999999995E-2</v>
      </c>
      <c r="J17" s="68">
        <v>7.190040650406504E-2</v>
      </c>
      <c r="K17" s="68">
        <v>7.8707323429762832E-2</v>
      </c>
      <c r="L17" s="68">
        <v>7.9622839182818234E-2</v>
      </c>
      <c r="M17" s="68">
        <v>8.8368379025818469E-2</v>
      </c>
      <c r="N17" s="90">
        <f>MiSi_3.2!N17/Bezugsdaten_3.2!N17*100</f>
        <v>7.9068507988085566</v>
      </c>
      <c r="O17" s="90">
        <f>MiSi_3.2!O17/Bezugsdaten_3.2!O17*100</f>
        <v>9.7729789590254708</v>
      </c>
      <c r="P17" s="90">
        <f>MiSi_3.2!P17/Bezugsdaten_3.2!P17*100</f>
        <v>10.529217199558985</v>
      </c>
    </row>
    <row r="18" spans="1:16" s="41" customFormat="1" x14ac:dyDescent="0.25">
      <c r="A18" s="39"/>
      <c r="B18" s="17" t="s">
        <v>30</v>
      </c>
      <c r="C18" s="40"/>
      <c r="D18" s="40"/>
      <c r="E18" s="68">
        <v>0.12756218905472635</v>
      </c>
      <c r="F18" s="68">
        <v>0.11805697888911662</v>
      </c>
      <c r="G18" s="68">
        <v>0.12615121010923111</v>
      </c>
      <c r="H18" s="68">
        <v>0.11527565918500762</v>
      </c>
      <c r="I18" s="68">
        <v>0.10400890868596882</v>
      </c>
      <c r="J18" s="68">
        <v>0.10472512494320764</v>
      </c>
      <c r="K18" s="68">
        <v>0.1060501495284104</v>
      </c>
      <c r="L18" s="68">
        <v>0.10515222482435597</v>
      </c>
      <c r="M18" s="68">
        <v>0.13188338732068486</v>
      </c>
      <c r="N18" s="90">
        <f>MiSi_3.2!N18/Bezugsdaten_3.2!N18*100</f>
        <v>13.864778437642759</v>
      </c>
      <c r="O18" s="90">
        <f>MiSi_3.2!O18/Bezugsdaten_3.2!O18*100</f>
        <v>13.370344668054592</v>
      </c>
      <c r="P18" s="90">
        <f>MiSi_3.2!P18/Bezugsdaten_3.2!P18*100</f>
        <v>12.569832402234638</v>
      </c>
    </row>
    <row r="19" spans="1:16" s="41" customFormat="1" x14ac:dyDescent="0.25">
      <c r="A19" s="39"/>
      <c r="B19" s="17" t="s">
        <v>31</v>
      </c>
      <c r="C19" s="40"/>
      <c r="D19" s="40"/>
      <c r="E19" s="68">
        <v>0.18951737810544575</v>
      </c>
      <c r="F19" s="68">
        <v>0.18994625355674993</v>
      </c>
      <c r="G19" s="68">
        <v>0.19762565326795278</v>
      </c>
      <c r="H19" s="68">
        <v>0.19411030040097285</v>
      </c>
      <c r="I19" s="68">
        <v>0.19315134428934883</v>
      </c>
      <c r="J19" s="68">
        <v>0.19282200512713921</v>
      </c>
      <c r="K19" s="68">
        <v>0.19988833054159688</v>
      </c>
      <c r="L19" s="68">
        <v>0.20851270656853216</v>
      </c>
      <c r="M19" s="68">
        <v>0.22078366899575283</v>
      </c>
      <c r="N19" s="90">
        <f>MiSi_3.2!N19/Bezugsdaten_3.2!N19*100</f>
        <v>22.763507528786537</v>
      </c>
      <c r="O19" s="90">
        <f>MiSi_3.2!O19/Bezugsdaten_3.2!O19*100</f>
        <v>22.689417022140969</v>
      </c>
      <c r="P19" s="90">
        <f>MiSi_3.2!P19/Bezugsdaten_3.2!P19*100</f>
        <v>21.674110163756936</v>
      </c>
    </row>
    <row r="20" spans="1:16" s="47" customFormat="1" x14ac:dyDescent="0.25">
      <c r="A20" s="43"/>
      <c r="B20" s="55" t="s">
        <v>13</v>
      </c>
      <c r="C20" s="46"/>
      <c r="D20" s="46"/>
      <c r="E20" s="71">
        <v>0.20875091229506737</v>
      </c>
      <c r="F20" s="71">
        <v>0.20674124522487533</v>
      </c>
      <c r="G20" s="71">
        <v>0.2083728352184728</v>
      </c>
      <c r="H20" s="71">
        <v>0.19873838301150865</v>
      </c>
      <c r="I20" s="71">
        <v>0.20178403568071362</v>
      </c>
      <c r="J20" s="71">
        <v>0.20943734611370615</v>
      </c>
      <c r="K20" s="71">
        <v>0.21818685035980073</v>
      </c>
      <c r="L20" s="71">
        <v>0.22878080039689103</v>
      </c>
      <c r="M20" s="71">
        <v>0.24387292602391353</v>
      </c>
      <c r="N20" s="91">
        <f>MiSi_3.2!N20/Bezugsdaten_3.2!N20*100</f>
        <v>24.297039577460488</v>
      </c>
      <c r="O20" s="91">
        <f>MiSi_3.2!O20/Bezugsdaten_3.2!O20*100</f>
        <v>25.374207530736669</v>
      </c>
      <c r="P20" s="91">
        <f>MiSi_3.2!P20/Bezugsdaten_3.2!P20*100</f>
        <v>24.762655031713326</v>
      </c>
    </row>
    <row r="21" spans="1:16" s="41" customFormat="1" x14ac:dyDescent="0.25">
      <c r="A21" s="39"/>
      <c r="B21" s="17" t="s">
        <v>32</v>
      </c>
      <c r="C21" s="40"/>
      <c r="D21" s="40"/>
      <c r="E21" s="68">
        <v>0.20024262643111684</v>
      </c>
      <c r="F21" s="68">
        <v>0.19704739704739704</v>
      </c>
      <c r="G21" s="68">
        <v>0.21213338690237044</v>
      </c>
      <c r="H21" s="68">
        <v>0.20548624308022803</v>
      </c>
      <c r="I21" s="68">
        <v>0.21705358701344038</v>
      </c>
      <c r="J21" s="68">
        <v>0.22195934104451454</v>
      </c>
      <c r="K21" s="68">
        <v>0.22888138004623867</v>
      </c>
      <c r="L21" s="68">
        <v>0.23527295620109723</v>
      </c>
      <c r="M21" s="68">
        <v>0.24564506145547793</v>
      </c>
      <c r="N21" s="90">
        <f>MiSi_3.2!N21/Bezugsdaten_3.2!N21*100</f>
        <v>23.957060569034734</v>
      </c>
      <c r="O21" s="90">
        <f>MiSi_3.2!O21/Bezugsdaten_3.2!O21*100</f>
        <v>25.822784810126581</v>
      </c>
      <c r="P21" s="90">
        <f>MiSi_3.2!P21/Bezugsdaten_3.2!P21*100</f>
        <v>24.650471862984972</v>
      </c>
    </row>
    <row r="22" spans="1:16" s="41" customFormat="1" x14ac:dyDescent="0.25">
      <c r="A22" s="39"/>
      <c r="B22" s="17" t="s">
        <v>33</v>
      </c>
      <c r="C22" s="40"/>
      <c r="D22" s="40"/>
      <c r="E22" s="68">
        <v>0.20476190476190476</v>
      </c>
      <c r="F22" s="68">
        <v>0.19370104438642297</v>
      </c>
      <c r="G22" s="68">
        <v>0.20335570469798658</v>
      </c>
      <c r="H22" s="68">
        <v>0.17899637868598034</v>
      </c>
      <c r="I22" s="68">
        <v>0.19618086831201587</v>
      </c>
      <c r="J22" s="68">
        <v>0.20141535111594991</v>
      </c>
      <c r="K22" s="68">
        <v>0.20697932053175774</v>
      </c>
      <c r="L22" s="68">
        <v>0.23217247097844113</v>
      </c>
      <c r="M22" s="68">
        <v>0.24162679425837322</v>
      </c>
      <c r="N22" s="90">
        <f>MiSi_3.2!N22/Bezugsdaten_3.2!N22*100</f>
        <v>23.967551622418878</v>
      </c>
      <c r="O22" s="90">
        <f>MiSi_3.2!O22/Bezugsdaten_3.2!O22*100</f>
        <v>24.273820536540242</v>
      </c>
      <c r="P22" s="90">
        <f>MiSi_3.2!P22/Bezugsdaten_3.2!P22*100</f>
        <v>23.301869331852672</v>
      </c>
    </row>
    <row r="23" spans="1:16" s="41" customFormat="1" x14ac:dyDescent="0.25">
      <c r="A23" s="39"/>
      <c r="B23" s="17" t="s">
        <v>34</v>
      </c>
      <c r="C23" s="40"/>
      <c r="D23" s="40"/>
      <c r="E23" s="68">
        <v>0.17300445357999314</v>
      </c>
      <c r="F23" s="68">
        <v>0.17022630834512023</v>
      </c>
      <c r="G23" s="68">
        <v>0.15787543100286114</v>
      </c>
      <c r="H23" s="68">
        <v>0.14315037251026302</v>
      </c>
      <c r="I23" s="68">
        <v>0.14566806657333956</v>
      </c>
      <c r="J23" s="68">
        <v>0.14720893141945773</v>
      </c>
      <c r="K23" s="68">
        <v>0.15577686017326534</v>
      </c>
      <c r="L23" s="68">
        <v>0.16822429906542055</v>
      </c>
      <c r="M23" s="68">
        <v>0.18302122347066166</v>
      </c>
      <c r="N23" s="90">
        <f>MiSi_3.2!N23/Bezugsdaten_3.2!N23*100</f>
        <v>16.951280763435459</v>
      </c>
      <c r="O23" s="90">
        <f>MiSi_3.2!O23/Bezugsdaten_3.2!O23*100</f>
        <v>18.572028559428809</v>
      </c>
      <c r="P23" s="90">
        <f>MiSi_3.2!P23/Bezugsdaten_3.2!P23*100</f>
        <v>17.485830302004906</v>
      </c>
    </row>
    <row r="24" spans="1:16" s="41" customFormat="1" x14ac:dyDescent="0.25">
      <c r="A24" s="39"/>
      <c r="B24" s="17" t="s">
        <v>35</v>
      </c>
      <c r="C24" s="40"/>
      <c r="D24" s="40"/>
      <c r="E24" s="68">
        <v>0.25338057704823197</v>
      </c>
      <c r="F24" s="68">
        <v>0.25439305933387252</v>
      </c>
      <c r="G24" s="68">
        <v>0.26712277272385537</v>
      </c>
      <c r="H24" s="68">
        <v>0.25217989903625515</v>
      </c>
      <c r="I24" s="68">
        <v>0.24237661112857592</v>
      </c>
      <c r="J24" s="68">
        <v>0.25221969042193759</v>
      </c>
      <c r="K24" s="68">
        <v>0.26245195701623658</v>
      </c>
      <c r="L24" s="68">
        <v>0.27271295858919853</v>
      </c>
      <c r="M24" s="68">
        <v>0.28157633966003509</v>
      </c>
      <c r="N24" s="90">
        <f>MiSi_3.2!N24/Bezugsdaten_3.2!N24*100</f>
        <v>29.581897197662222</v>
      </c>
      <c r="O24" s="90">
        <f>MiSi_3.2!O24/Bezugsdaten_3.2!O24*100</f>
        <v>31.399468556244464</v>
      </c>
      <c r="P24" s="90">
        <f>MiSi_3.2!P24/Bezugsdaten_3.2!P24*100</f>
        <v>31.289779793693761</v>
      </c>
    </row>
    <row r="25" spans="1:16" s="41" customFormat="1" x14ac:dyDescent="0.25">
      <c r="A25" s="39"/>
      <c r="B25" s="17" t="s">
        <v>36</v>
      </c>
      <c r="C25" s="40"/>
      <c r="D25" s="40"/>
      <c r="E25" s="68">
        <v>8.7161198288159769E-2</v>
      </c>
      <c r="F25" s="68">
        <v>7.0579710144927532E-2</v>
      </c>
      <c r="G25" s="68">
        <v>6.7317650540020715E-2</v>
      </c>
      <c r="H25" s="68">
        <v>5.9572532969531605E-2</v>
      </c>
      <c r="I25" s="68">
        <v>6.6955311581877217E-2</v>
      </c>
      <c r="J25" s="68">
        <v>7.7211043518951805E-2</v>
      </c>
      <c r="K25" s="68">
        <v>7.4896858140272929E-2</v>
      </c>
      <c r="L25" s="68">
        <v>9.2278420802283184E-2</v>
      </c>
      <c r="M25" s="68">
        <v>0.1019409815370049</v>
      </c>
      <c r="N25" s="90">
        <f>MiSi_3.2!N25/Bezugsdaten_3.2!N25*100</f>
        <v>8.9561855670103085</v>
      </c>
      <c r="O25" s="90">
        <f>MiSi_3.2!O25/Bezugsdaten_3.2!O25*100</f>
        <v>10.430839002267573</v>
      </c>
      <c r="P25" s="90">
        <f>MiSi_3.2!P25/Bezugsdaten_3.2!P25*100</f>
        <v>9.898560209424085</v>
      </c>
    </row>
    <row r="26" spans="1:16" s="41" customFormat="1" x14ac:dyDescent="0.25">
      <c r="A26" s="39"/>
      <c r="B26" s="17" t="s">
        <v>37</v>
      </c>
      <c r="C26" s="40"/>
      <c r="D26" s="40"/>
      <c r="E26" s="68">
        <v>0.23377459091744807</v>
      </c>
      <c r="F26" s="68">
        <v>0.23530523530523531</v>
      </c>
      <c r="G26" s="68">
        <v>0.24208166845336712</v>
      </c>
      <c r="H26" s="68">
        <v>0.2284547175450832</v>
      </c>
      <c r="I26" s="68">
        <v>0.22786243822075783</v>
      </c>
      <c r="J26" s="68">
        <v>0.23141786383510307</v>
      </c>
      <c r="K26" s="68">
        <v>0.24673393520977163</v>
      </c>
      <c r="L26" s="68">
        <v>0.25151482938237485</v>
      </c>
      <c r="M26" s="68">
        <v>0.27902562480227777</v>
      </c>
      <c r="N26" s="90">
        <f>MiSi_3.2!N26/Bezugsdaten_3.2!N26*100</f>
        <v>28.349554773244979</v>
      </c>
      <c r="O26" s="90">
        <f>MiSi_3.2!O26/Bezugsdaten_3.2!O26*100</f>
        <v>27.541683611224077</v>
      </c>
      <c r="P26" s="90">
        <f>MiSi_3.2!P26/Bezugsdaten_3.2!P26*100</f>
        <v>27.479838709677416</v>
      </c>
    </row>
    <row r="27" spans="1:16" s="41" customFormat="1" x14ac:dyDescent="0.25">
      <c r="A27" s="39"/>
      <c r="B27" s="17" t="s">
        <v>38</v>
      </c>
      <c r="C27" s="40"/>
      <c r="D27" s="40"/>
      <c r="E27" s="68">
        <v>0.22801365891372979</v>
      </c>
      <c r="F27" s="68">
        <v>0.22744161358811041</v>
      </c>
      <c r="G27" s="68">
        <v>0.2391304347826087</v>
      </c>
      <c r="H27" s="68">
        <v>0.23058424105248268</v>
      </c>
      <c r="I27" s="68">
        <v>0.23108460678345136</v>
      </c>
      <c r="J27" s="68">
        <v>0.24372071587679545</v>
      </c>
      <c r="K27" s="68">
        <v>0.25319332340725648</v>
      </c>
      <c r="L27" s="68">
        <v>0.2634323640960809</v>
      </c>
      <c r="M27" s="68">
        <v>0.28899445764053838</v>
      </c>
      <c r="N27" s="90">
        <f>MiSi_3.2!N27/Bezugsdaten_3.2!N27*100</f>
        <v>29.4973544973545</v>
      </c>
      <c r="O27" s="90">
        <f>MiSi_3.2!O27/Bezugsdaten_3.2!O27*100</f>
        <v>28.772496538994002</v>
      </c>
      <c r="P27" s="90">
        <f>MiSi_3.2!P27/Bezugsdaten_3.2!P27*100</f>
        <v>28.473010825951999</v>
      </c>
    </row>
    <row r="28" spans="1:16" s="47" customFormat="1" x14ac:dyDescent="0.25">
      <c r="A28" s="43"/>
      <c r="B28" s="17" t="s">
        <v>39</v>
      </c>
      <c r="C28" s="44"/>
      <c r="D28" s="45"/>
      <c r="E28" s="68">
        <v>0.22002845962290998</v>
      </c>
      <c r="F28" s="68">
        <v>0.21745562130177515</v>
      </c>
      <c r="G28" s="68">
        <v>0.19917168674698796</v>
      </c>
      <c r="H28" s="68">
        <v>0.19610489780177401</v>
      </c>
      <c r="I28" s="68">
        <v>0.19284332688588007</v>
      </c>
      <c r="J28" s="68">
        <v>0.20327933623073885</v>
      </c>
      <c r="K28" s="68">
        <v>0.22177901874750697</v>
      </c>
      <c r="L28" s="68">
        <v>0.22427816185441235</v>
      </c>
      <c r="M28" s="68">
        <v>0.21675774134790529</v>
      </c>
      <c r="N28" s="90">
        <f>MiSi_3.2!N28/Bezugsdaten_3.2!N28*100</f>
        <v>21.574929690638811</v>
      </c>
      <c r="O28" s="90">
        <f>MiSi_3.2!O28/Bezugsdaten_3.2!O28*100</f>
        <v>22.14859437751004</v>
      </c>
      <c r="P28" s="90">
        <f>MiSi_3.2!P28/Bezugsdaten_3.2!P28*100</f>
        <v>21.117635148815552</v>
      </c>
    </row>
    <row r="29" spans="1:16" s="41" customFormat="1" x14ac:dyDescent="0.25">
      <c r="A29" s="39"/>
      <c r="B29" s="17" t="s">
        <v>40</v>
      </c>
      <c r="C29" s="40"/>
      <c r="D29" s="40"/>
      <c r="E29" s="68">
        <v>0.23778932914868575</v>
      </c>
      <c r="F29" s="68">
        <v>0.24136900313854431</v>
      </c>
      <c r="G29" s="68">
        <v>0.23177110039995899</v>
      </c>
      <c r="H29" s="68">
        <v>0.2285937907644143</v>
      </c>
      <c r="I29" s="68">
        <v>0.23747049459296263</v>
      </c>
      <c r="J29" s="68">
        <v>0.24964004873186399</v>
      </c>
      <c r="K29" s="68">
        <v>0.25604401711776803</v>
      </c>
      <c r="L29" s="68">
        <v>0.265053460889139</v>
      </c>
      <c r="M29" s="68">
        <v>0.28089700072338769</v>
      </c>
      <c r="N29" s="90">
        <f>MiSi_3.2!N29/Bezugsdaten_3.2!N29*100</f>
        <v>27.814277038591069</v>
      </c>
      <c r="O29" s="90">
        <f>MiSi_3.2!O29/Bezugsdaten_3.2!O29*100</f>
        <v>29.970816584989812</v>
      </c>
      <c r="P29" s="90">
        <f>MiSi_3.2!P29/Bezugsdaten_3.2!P29*100</f>
        <v>29.577075971731446</v>
      </c>
    </row>
    <row r="30" spans="1:16" s="47" customFormat="1" x14ac:dyDescent="0.25">
      <c r="A30" s="43"/>
      <c r="B30" s="17" t="s">
        <v>41</v>
      </c>
      <c r="C30" s="46"/>
      <c r="D30" s="45"/>
      <c r="E30" s="68">
        <v>0.14248704663212436</v>
      </c>
      <c r="F30" s="68">
        <v>0.13444693420248524</v>
      </c>
      <c r="G30" s="68">
        <v>0.13239020270270271</v>
      </c>
      <c r="H30" s="68">
        <v>0.12810999563509384</v>
      </c>
      <c r="I30" s="68">
        <v>0.13014008133755084</v>
      </c>
      <c r="J30" s="68">
        <v>0.12491373360938578</v>
      </c>
      <c r="K30" s="68">
        <v>0.1335035987926631</v>
      </c>
      <c r="L30" s="68">
        <v>0.15254237288135594</v>
      </c>
      <c r="M30" s="68">
        <v>0.17223650385604114</v>
      </c>
      <c r="N30" s="90">
        <f>MiSi_3.2!N30/Bezugsdaten_3.2!N30*100</f>
        <v>15.420560747663551</v>
      </c>
      <c r="O30" s="90">
        <f>MiSi_3.2!O30/Bezugsdaten_3.2!O30*100</f>
        <v>15.902712815715622</v>
      </c>
      <c r="P30" s="90">
        <f>MiSi_3.2!P30/Bezugsdaten_3.2!P30*100</f>
        <v>13.734884782112708</v>
      </c>
    </row>
    <row r="31" spans="1:16" s="47" customFormat="1" x14ac:dyDescent="0.25">
      <c r="A31" s="43"/>
      <c r="B31" s="56" t="s">
        <v>14</v>
      </c>
      <c r="C31" s="46"/>
      <c r="D31" s="45"/>
      <c r="E31" s="71">
        <v>0.18386016714560649</v>
      </c>
      <c r="F31" s="71">
        <v>0.17855158864575571</v>
      </c>
      <c r="G31" s="71">
        <v>0.18045417114463969</v>
      </c>
      <c r="H31" s="71">
        <v>0.16266444533808239</v>
      </c>
      <c r="I31" s="71">
        <v>0.17102188230295304</v>
      </c>
      <c r="J31" s="71">
        <v>0.17689073031970812</v>
      </c>
      <c r="K31" s="71">
        <v>0.18824838568114852</v>
      </c>
      <c r="L31" s="71">
        <v>0.19163900742848111</v>
      </c>
      <c r="M31" s="71">
        <v>0.20158170855845275</v>
      </c>
      <c r="N31" s="91">
        <f>MiSi_3.2!N31/Bezugsdaten_3.2!N31*100</f>
        <v>20.738856321203407</v>
      </c>
      <c r="O31" s="91">
        <f>MiSi_3.2!O31/Bezugsdaten_3.2!O31*100</f>
        <v>20.034046845938022</v>
      </c>
      <c r="P31" s="91">
        <f>MiSi_3.2!P31/Bezugsdaten_3.2!P31*100</f>
        <v>18.823492521401022</v>
      </c>
    </row>
    <row r="32" spans="1:16" x14ac:dyDescent="0.25">
      <c r="B32" s="17" t="s">
        <v>42</v>
      </c>
      <c r="C32" s="9"/>
      <c r="D32" s="9"/>
      <c r="E32" s="68">
        <v>0.22344649593011714</v>
      </c>
      <c r="F32" s="68">
        <v>0.22405271828665568</v>
      </c>
      <c r="G32" s="68">
        <v>0.23579635290397385</v>
      </c>
      <c r="H32" s="68">
        <v>0.22375177537419425</v>
      </c>
      <c r="I32" s="68">
        <v>0.23716632443531827</v>
      </c>
      <c r="J32" s="68">
        <v>0.24578848853532989</v>
      </c>
      <c r="K32" s="68">
        <v>0.26011007418042592</v>
      </c>
      <c r="L32" s="68">
        <v>0.26686930091185412</v>
      </c>
      <c r="M32" s="68">
        <v>0.28171618789298486</v>
      </c>
      <c r="N32" s="90">
        <f>MiSi_3.2!N32/Bezugsdaten_3.2!N32*100</f>
        <v>27.789218655360386</v>
      </c>
      <c r="O32" s="90">
        <f>MiSi_3.2!O32/Bezugsdaten_3.2!O32*100</f>
        <v>27.523488316068416</v>
      </c>
      <c r="P32" s="90">
        <f>MiSi_3.2!P32/Bezugsdaten_3.2!P32*100</f>
        <v>26.337349397590359</v>
      </c>
    </row>
    <row r="33" spans="1:16" s="1" customFormat="1" x14ac:dyDescent="0.25">
      <c r="B33" s="17" t="s">
        <v>43</v>
      </c>
      <c r="C33" s="15"/>
      <c r="D33" s="15"/>
      <c r="E33" s="68">
        <v>0.17337294085876317</v>
      </c>
      <c r="F33" s="68">
        <v>0.15917341524713768</v>
      </c>
      <c r="G33" s="68">
        <v>0.15057471264367817</v>
      </c>
      <c r="H33" s="68">
        <v>0.1417556346381969</v>
      </c>
      <c r="I33" s="68">
        <v>0.15745192307692307</v>
      </c>
      <c r="J33" s="68">
        <v>0.17062766605728213</v>
      </c>
      <c r="K33" s="68">
        <v>0.18343195266272189</v>
      </c>
      <c r="L33" s="68">
        <v>0.17322335025380711</v>
      </c>
      <c r="M33" s="68">
        <v>0.18028169014084508</v>
      </c>
      <c r="N33" s="90">
        <f>MiSi_3.2!N33/Bezugsdaten_3.2!N33*100</f>
        <v>18.495297805642632</v>
      </c>
      <c r="O33" s="90">
        <f>MiSi_3.2!O33/Bezugsdaten_3.2!O33*100</f>
        <v>17.823343848580443</v>
      </c>
      <c r="P33" s="90">
        <f>MiSi_3.2!P33/Bezugsdaten_3.2!P33*100</f>
        <v>16.07757272442915</v>
      </c>
    </row>
    <row r="34" spans="1:16" x14ac:dyDescent="0.25">
      <c r="B34" s="17" t="s">
        <v>44</v>
      </c>
      <c r="C34" s="16"/>
      <c r="D34" s="16"/>
      <c r="E34" s="68">
        <v>0.10936733692986758</v>
      </c>
      <c r="F34" s="68">
        <v>0.10313447927199192</v>
      </c>
      <c r="G34" s="68">
        <v>9.7554630593132158E-2</v>
      </c>
      <c r="H34" s="68">
        <v>7.6305220883534142E-2</v>
      </c>
      <c r="I34" s="68">
        <v>8.5002862049227246E-2</v>
      </c>
      <c r="J34" s="68">
        <v>9.4867358708189159E-2</v>
      </c>
      <c r="K34" s="68">
        <v>0.10499852114758947</v>
      </c>
      <c r="L34" s="68">
        <v>0.11177704525022475</v>
      </c>
      <c r="M34" s="68">
        <v>0.11242954612874519</v>
      </c>
      <c r="N34" s="90">
        <f>MiSi_3.2!N34/Bezugsdaten_3.2!N34*100</f>
        <v>13.565891472868216</v>
      </c>
      <c r="O34" s="90">
        <f>MiSi_3.2!O34/Bezugsdaten_3.2!O34*100</f>
        <v>12.742718446601941</v>
      </c>
      <c r="P34" s="90">
        <f>MiSi_3.2!P34/Bezugsdaten_3.2!P34*100</f>
        <v>12.037885731744577</v>
      </c>
    </row>
    <row r="35" spans="1:16" x14ac:dyDescent="0.25">
      <c r="B35" s="17" t="s">
        <v>45</v>
      </c>
      <c r="C35" s="18"/>
      <c r="D35" s="18"/>
      <c r="E35" s="68">
        <v>0.12363636363636364</v>
      </c>
      <c r="F35" s="68">
        <v>0.12300373768263677</v>
      </c>
      <c r="G35" s="68">
        <v>0.11997201818817768</v>
      </c>
      <c r="H35" s="68">
        <v>0.10257339615802827</v>
      </c>
      <c r="I35" s="68">
        <v>0.104158998895841</v>
      </c>
      <c r="J35" s="68">
        <v>0.12438563327032136</v>
      </c>
      <c r="K35" s="68">
        <v>0.1387739751786386</v>
      </c>
      <c r="L35" s="68">
        <v>0.15623814941221084</v>
      </c>
      <c r="M35" s="68">
        <v>0.16629547141796586</v>
      </c>
      <c r="N35" s="90">
        <f>MiSi_3.2!N35/Bezugsdaten_3.2!N35*100</f>
        <v>17.673545966228893</v>
      </c>
      <c r="O35" s="90">
        <f>MiSi_3.2!O35/Bezugsdaten_3.2!O35*100</f>
        <v>14.760994263862331</v>
      </c>
      <c r="P35" s="90">
        <f>MiSi_3.2!P35/Bezugsdaten_3.2!P35*100</f>
        <v>12.952380952380951</v>
      </c>
    </row>
    <row r="36" spans="1:16" x14ac:dyDescent="0.25">
      <c r="B36" s="17" t="s">
        <v>46</v>
      </c>
      <c r="E36" s="68">
        <v>0.19851719289275213</v>
      </c>
      <c r="F36" s="68">
        <v>0.19706691109074242</v>
      </c>
      <c r="G36" s="68">
        <v>0.19777988357926085</v>
      </c>
      <c r="H36" s="68">
        <v>0.16636401732085487</v>
      </c>
      <c r="I36" s="68">
        <v>0.18442622950819673</v>
      </c>
      <c r="J36" s="68">
        <v>0.19654813271834548</v>
      </c>
      <c r="K36" s="68">
        <v>0.20992308852360125</v>
      </c>
      <c r="L36" s="68">
        <v>0.20371769684146895</v>
      </c>
      <c r="M36" s="68">
        <v>0.2228041298817896</v>
      </c>
      <c r="N36" s="90">
        <f>MiSi_3.2!N36/Bezugsdaten_3.2!N36*100</f>
        <v>22.946896035901272</v>
      </c>
      <c r="O36" s="90">
        <f>MiSi_3.2!O36/Bezugsdaten_3.2!O36*100</f>
        <v>20.592255125284741</v>
      </c>
      <c r="P36" s="90">
        <f>MiSi_3.2!P36/Bezugsdaten_3.2!P36*100</f>
        <v>19.448275862068964</v>
      </c>
    </row>
    <row r="37" spans="1:16" x14ac:dyDescent="0.25">
      <c r="B37" s="17" t="s">
        <v>47</v>
      </c>
      <c r="C37" s="8"/>
      <c r="D37" s="8"/>
      <c r="E37" s="68">
        <v>0.24581557655487615</v>
      </c>
      <c r="F37" s="68">
        <v>0.23382362224607031</v>
      </c>
      <c r="G37" s="68">
        <v>0.23445443879546343</v>
      </c>
      <c r="H37" s="68">
        <v>0.20980470840021401</v>
      </c>
      <c r="I37" s="68">
        <v>0.21596079803990201</v>
      </c>
      <c r="J37" s="68">
        <v>0.21545617173524151</v>
      </c>
      <c r="K37" s="68">
        <v>0.22822324776463801</v>
      </c>
      <c r="L37" s="68">
        <v>0.24031288476859564</v>
      </c>
      <c r="M37" s="68">
        <v>0.25877661468347218</v>
      </c>
      <c r="N37" s="90">
        <f>MiSi_3.2!N37/Bezugsdaten_3.2!N37*100</f>
        <v>27.57868056044498</v>
      </c>
      <c r="O37" s="90">
        <f>MiSi_3.2!O37/Bezugsdaten_3.2!O37*100</f>
        <v>26.412203106498573</v>
      </c>
      <c r="P37" s="90">
        <f>MiSi_3.2!P37/Bezugsdaten_3.2!P37*100</f>
        <v>25.403141361256544</v>
      </c>
    </row>
    <row r="38" spans="1:16" x14ac:dyDescent="0.25">
      <c r="B38" s="17" t="s">
        <v>48</v>
      </c>
      <c r="E38" s="68">
        <v>0.14729713387350343</v>
      </c>
      <c r="F38" s="68">
        <v>0.13678487581860868</v>
      </c>
      <c r="G38" s="68">
        <v>0.14055212403882517</v>
      </c>
      <c r="H38" s="68">
        <v>0.12676238520243177</v>
      </c>
      <c r="I38" s="68">
        <v>0.12819822246162133</v>
      </c>
      <c r="J38" s="68">
        <v>0.13500069089401687</v>
      </c>
      <c r="K38" s="68">
        <v>0.14163029705758132</v>
      </c>
      <c r="L38" s="68">
        <v>0.1444145547217896</v>
      </c>
      <c r="M38" s="68">
        <v>0.15894974590626765</v>
      </c>
      <c r="N38" s="90">
        <f>MiSi_3.2!N38/Bezugsdaten_3.2!N38*100</f>
        <v>16.040240324158166</v>
      </c>
      <c r="O38" s="90">
        <f>MiSi_3.2!O38/Bezugsdaten_3.2!O38*100</f>
        <v>16.238009175587376</v>
      </c>
      <c r="P38" s="90">
        <f>MiSi_3.2!P38/Bezugsdaten_3.2!P38*100</f>
        <v>15.06906655504395</v>
      </c>
    </row>
    <row r="39" spans="1:16" x14ac:dyDescent="0.25">
      <c r="B39" s="17" t="s">
        <v>49</v>
      </c>
      <c r="E39" s="68">
        <v>0.16143753565316601</v>
      </c>
      <c r="F39" s="68">
        <v>0.16621093749999999</v>
      </c>
      <c r="G39" s="68">
        <v>0.18238238238238239</v>
      </c>
      <c r="H39" s="68">
        <v>0.17507175071750716</v>
      </c>
      <c r="I39" s="68">
        <v>0.16601392515230634</v>
      </c>
      <c r="J39" s="68">
        <v>0.16670416197975252</v>
      </c>
      <c r="K39" s="68">
        <v>0.18068181818181819</v>
      </c>
      <c r="L39" s="68">
        <v>0.17024717024717026</v>
      </c>
      <c r="M39" s="68">
        <v>0.16839549768263076</v>
      </c>
      <c r="N39" s="90">
        <f>MiSi_3.2!N39/Bezugsdaten_3.2!N39*100</f>
        <v>17.547910413299469</v>
      </c>
      <c r="O39" s="90">
        <f>MiSi_3.2!O39/Bezugsdaten_3.2!O39*100</f>
        <v>18.674698795180721</v>
      </c>
      <c r="P39" s="90">
        <f>MiSi_3.2!P39/Bezugsdaten_3.2!P39*100</f>
        <v>18.219178082191782</v>
      </c>
    </row>
    <row r="40" spans="1:16" x14ac:dyDescent="0.25">
      <c r="B40" s="17" t="s">
        <v>50</v>
      </c>
      <c r="E40" s="68">
        <v>0.16217573221757323</v>
      </c>
      <c r="F40" s="68">
        <v>0.15786278081360047</v>
      </c>
      <c r="G40" s="68">
        <v>0.15264713786616502</v>
      </c>
      <c r="H40" s="68">
        <v>0.1376551724137931</v>
      </c>
      <c r="I40" s="68">
        <v>0.15731515469323545</v>
      </c>
      <c r="J40" s="68">
        <v>0.16240933459476506</v>
      </c>
      <c r="K40" s="68">
        <v>0.17037352346493562</v>
      </c>
      <c r="L40" s="68">
        <v>0.17006000857265324</v>
      </c>
      <c r="M40" s="68">
        <v>0.1668087827755276</v>
      </c>
      <c r="N40" s="117" t="s">
        <v>116</v>
      </c>
      <c r="O40" s="90">
        <f>MiSi_3.2!O40/Bezugsdaten_3.2!O40*100</f>
        <v>15.371697268248994</v>
      </c>
      <c r="P40" s="90">
        <f>MiSi_3.2!P40/Bezugsdaten_3.2!P40*100</f>
        <v>13.529726834493841</v>
      </c>
    </row>
    <row r="41" spans="1:16" x14ac:dyDescent="0.25">
      <c r="B41" s="17" t="s">
        <v>51</v>
      </c>
      <c r="E41" s="68">
        <v>0.12695810564663024</v>
      </c>
      <c r="F41" s="68">
        <v>0.12516224735768589</v>
      </c>
      <c r="G41" s="68">
        <v>0.1283692069032383</v>
      </c>
      <c r="H41" s="68">
        <v>0.1142800159553251</v>
      </c>
      <c r="I41" s="68">
        <v>0.10713559666598903</v>
      </c>
      <c r="J41" s="68">
        <v>0.1088659793814433</v>
      </c>
      <c r="K41" s="68">
        <v>0.11780650542118432</v>
      </c>
      <c r="L41" s="68">
        <v>0.12345420247327604</v>
      </c>
      <c r="M41" s="68">
        <v>0.12749422390254148</v>
      </c>
      <c r="N41" s="90">
        <f>MiSi_3.2!N41/Bezugsdaten_3.2!N41*100</f>
        <v>10.677358092424562</v>
      </c>
      <c r="O41" s="90">
        <f>MiSi_3.2!O41/Bezugsdaten_3.2!O41*100</f>
        <v>11.954662104362704</v>
      </c>
      <c r="P41" s="90">
        <f>MiSi_3.2!P41/Bezugsdaten_3.2!P41*100</f>
        <v>11.235230934479056</v>
      </c>
    </row>
    <row r="42" spans="1:16" s="38" customFormat="1" x14ac:dyDescent="0.25">
      <c r="A42" s="37"/>
      <c r="B42" s="56" t="s">
        <v>15</v>
      </c>
      <c r="C42" s="49"/>
      <c r="D42" s="49"/>
      <c r="E42" s="71">
        <v>0.14978324128511195</v>
      </c>
      <c r="F42" s="71">
        <v>0.13679666385393355</v>
      </c>
      <c r="G42" s="71">
        <v>0.13642382435653302</v>
      </c>
      <c r="H42" s="71">
        <v>0.12399264077116426</v>
      </c>
      <c r="I42" s="71">
        <v>0.12879414826877386</v>
      </c>
      <c r="J42" s="71">
        <v>0.13091353996737357</v>
      </c>
      <c r="K42" s="71">
        <v>0.13622432074221338</v>
      </c>
      <c r="L42" s="71">
        <v>0.14641918711913679</v>
      </c>
      <c r="M42" s="71">
        <v>0.1657425797197396</v>
      </c>
      <c r="N42" s="91">
        <f>MiSi_3.2!N42/Bezugsdaten_3.2!N42*100</f>
        <v>17.12831097351221</v>
      </c>
      <c r="O42" s="91">
        <f>MiSi_3.2!O42/Bezugsdaten_3.2!O42*100</f>
        <v>16.746853416782695</v>
      </c>
      <c r="P42" s="91">
        <f>MiSi_3.2!P42/Bezugsdaten_3.2!P42*100</f>
        <v>15.945610160132523</v>
      </c>
    </row>
    <row r="43" spans="1:16" x14ac:dyDescent="0.25">
      <c r="B43" s="17" t="s">
        <v>52</v>
      </c>
      <c r="E43" s="68">
        <v>4.96742671009772E-2</v>
      </c>
      <c r="F43" s="68">
        <v>4.4472152950955947E-2</v>
      </c>
      <c r="G43" s="68">
        <v>5.9591126576772513E-2</v>
      </c>
      <c r="H43" s="68">
        <v>4.242700729927007E-2</v>
      </c>
      <c r="I43" s="68">
        <v>4.5053413841151878E-2</v>
      </c>
      <c r="J43" s="68">
        <v>3.8867562380038391E-2</v>
      </c>
      <c r="K43" s="68">
        <v>3.7270087124878996E-2</v>
      </c>
      <c r="L43" s="68">
        <v>3.8118811881188118E-2</v>
      </c>
      <c r="M43" s="68">
        <v>7.9062957540263545E-2</v>
      </c>
      <c r="N43" s="90">
        <f>MiSi_3.2!N43/Bezugsdaten_3.2!N43*100</f>
        <v>6.9779116465863451</v>
      </c>
      <c r="O43" s="90">
        <f>MiSi_3.2!O43/Bezugsdaten_3.2!O43*100</f>
        <v>6.4848172928461141</v>
      </c>
      <c r="P43" s="90">
        <f>MiSi_3.2!P43/Bezugsdaten_3.2!P43*100</f>
        <v>6.0409924487594395</v>
      </c>
    </row>
    <row r="44" spans="1:16" x14ac:dyDescent="0.25">
      <c r="B44" s="17" t="s">
        <v>53</v>
      </c>
      <c r="E44" s="68">
        <v>0.17246621621621622</v>
      </c>
      <c r="F44" s="68">
        <v>0.15601783060921248</v>
      </c>
      <c r="G44" s="68">
        <v>0.16408584623743547</v>
      </c>
      <c r="H44" s="68">
        <v>0.16248373303588026</v>
      </c>
      <c r="I44" s="68">
        <v>0.16542644533485976</v>
      </c>
      <c r="J44" s="68">
        <v>0.16141272621132516</v>
      </c>
      <c r="K44" s="68">
        <v>0.15988200589970503</v>
      </c>
      <c r="L44" s="68">
        <v>0.17045793185656105</v>
      </c>
      <c r="M44" s="68">
        <v>0.18596804604545003</v>
      </c>
      <c r="N44" s="90">
        <f>MiSi_3.2!N44/Bezugsdaten_3.2!N44*100</f>
        <v>18.839024390243903</v>
      </c>
      <c r="O44" s="90">
        <f>MiSi_3.2!O44/Bezugsdaten_3.2!O44*100</f>
        <v>18.876647649026165</v>
      </c>
      <c r="P44" s="90">
        <f>MiSi_3.2!P44/Bezugsdaten_3.2!P44*100</f>
        <v>18.155025051576775</v>
      </c>
    </row>
    <row r="45" spans="1:16" x14ac:dyDescent="0.25">
      <c r="B45" s="17" t="s">
        <v>54</v>
      </c>
      <c r="E45" s="68">
        <v>7.4501769417023661E-2</v>
      </c>
      <c r="F45" s="68">
        <v>6.1914771641505828E-2</v>
      </c>
      <c r="G45" s="68">
        <v>5.7396449704142011E-2</v>
      </c>
      <c r="H45" s="68">
        <v>5.1074179164977702E-2</v>
      </c>
      <c r="I45" s="68">
        <v>5.211794019933555E-2</v>
      </c>
      <c r="J45" s="68">
        <v>5.6769494430162812E-2</v>
      </c>
      <c r="K45" s="68">
        <v>6.2364189482833551E-2</v>
      </c>
      <c r="L45" s="68">
        <v>6.4686468646864684E-2</v>
      </c>
      <c r="M45" s="68">
        <v>0.10073024054982818</v>
      </c>
      <c r="N45" s="90">
        <f>MiSi_3.2!N45/Bezugsdaten_3.2!N45*100</f>
        <v>9.1803278688524586</v>
      </c>
      <c r="O45" s="90">
        <f>MiSi_3.2!O45/Bezugsdaten_3.2!O45*100</f>
        <v>8.5097001763668434</v>
      </c>
      <c r="P45" s="90">
        <f>MiSi_3.2!P45/Bezugsdaten_3.2!P45*100</f>
        <v>8.0404217926186288</v>
      </c>
    </row>
    <row r="46" spans="1:16" x14ac:dyDescent="0.25">
      <c r="B46" s="17" t="s">
        <v>55</v>
      </c>
      <c r="E46" s="68">
        <v>4.2137271937445701E-2</v>
      </c>
      <c r="F46" s="68">
        <v>4.2076991942703673E-2</v>
      </c>
      <c r="G46" s="68">
        <v>4.2601923957856162E-2</v>
      </c>
      <c r="H46" s="68">
        <v>4.1785375118708452E-2</v>
      </c>
      <c r="I46" s="68">
        <v>4.1954590325765054E-2</v>
      </c>
      <c r="J46" s="68">
        <v>3.722334004024145E-2</v>
      </c>
      <c r="K46" s="68">
        <v>3.6616812790097986E-2</v>
      </c>
      <c r="L46" s="68">
        <v>4.2452830188679243E-2</v>
      </c>
      <c r="M46" s="68">
        <v>6.8472151251916205E-2</v>
      </c>
      <c r="N46" s="90">
        <f>MiSi_3.2!N46/Bezugsdaten_3.2!N46*100</f>
        <v>6.7610062893081757</v>
      </c>
      <c r="O46" s="90">
        <f>MiSi_3.2!O46/Bezugsdaten_3.2!O46*100</f>
        <v>7.2584856396866835</v>
      </c>
      <c r="P46" s="90">
        <f>MiSi_3.2!P46/Bezugsdaten_3.2!P46*100</f>
        <v>7.7674897119341555</v>
      </c>
    </row>
    <row r="47" spans="1:16" x14ac:dyDescent="0.25">
      <c r="B47" s="17" t="s">
        <v>56</v>
      </c>
      <c r="E47" s="68">
        <v>0.19360293081583768</v>
      </c>
      <c r="F47" s="68">
        <v>0.18014492753623187</v>
      </c>
      <c r="G47" s="68">
        <v>0.18542848611525828</v>
      </c>
      <c r="H47" s="68">
        <v>0.17161869390281648</v>
      </c>
      <c r="I47" s="68">
        <v>0.17579534273532305</v>
      </c>
      <c r="J47" s="68">
        <v>0.17123401428334165</v>
      </c>
      <c r="K47" s="68">
        <v>0.17912719891745602</v>
      </c>
      <c r="L47" s="68">
        <v>0.19382736984907581</v>
      </c>
      <c r="M47" s="68">
        <v>0.2112076028182861</v>
      </c>
      <c r="N47" s="90">
        <f>MiSi_3.2!N47/Bezugsdaten_3.2!N47*100</f>
        <v>20.426579163248565</v>
      </c>
      <c r="O47" s="90">
        <f>MiSi_3.2!O47/Bezugsdaten_3.2!O47*100</f>
        <v>19.951259138911453</v>
      </c>
      <c r="P47" s="90">
        <f>MiSi_3.2!P47/Bezugsdaten_3.2!P47*100</f>
        <v>18.037007240547062</v>
      </c>
    </row>
    <row r="48" spans="1:16" x14ac:dyDescent="0.25">
      <c r="B48" s="17" t="s">
        <v>57</v>
      </c>
      <c r="E48" s="68">
        <v>0.18021865391185515</v>
      </c>
      <c r="F48" s="68">
        <v>0.17121965486984497</v>
      </c>
      <c r="G48" s="68">
        <v>0.17721063982746227</v>
      </c>
      <c r="H48" s="68">
        <v>0.15180973343115675</v>
      </c>
      <c r="I48" s="68">
        <v>0.16695760598503739</v>
      </c>
      <c r="J48" s="68">
        <v>0.16682386971011759</v>
      </c>
      <c r="K48" s="68">
        <v>0.17610821796011686</v>
      </c>
      <c r="L48" s="68">
        <v>0.19037563191911436</v>
      </c>
      <c r="M48" s="68">
        <v>0.20801098078362865</v>
      </c>
      <c r="N48" s="90">
        <f>MiSi_3.2!N48/Bezugsdaten_3.2!N48*100</f>
        <v>22.038924930491195</v>
      </c>
      <c r="O48" s="90">
        <f>MiSi_3.2!O48/Bezugsdaten_3.2!O48*100</f>
        <v>21.860124496521422</v>
      </c>
      <c r="P48" s="90">
        <f>MiSi_3.2!P48/Bezugsdaten_3.2!P48*100</f>
        <v>20.722862192966417</v>
      </c>
    </row>
    <row r="49" spans="2:16" x14ac:dyDescent="0.25">
      <c r="B49" s="17" t="s">
        <v>58</v>
      </c>
      <c r="E49" s="68">
        <v>0.11335215812827754</v>
      </c>
      <c r="F49" s="68">
        <v>0.10125523012552301</v>
      </c>
      <c r="G49" s="68">
        <v>0.1</v>
      </c>
      <c r="H49" s="68">
        <v>8.8672134781644874E-2</v>
      </c>
      <c r="I49" s="68">
        <v>8.3333333333333329E-2</v>
      </c>
      <c r="J49" s="68">
        <v>8.7917254348848145E-2</v>
      </c>
      <c r="K49" s="68">
        <v>8.9898273006860652E-2</v>
      </c>
      <c r="L49" s="68">
        <v>0.10153256704980843</v>
      </c>
      <c r="M49" s="68">
        <v>0.12865911237016053</v>
      </c>
      <c r="N49" s="90">
        <f>MiSi_3.2!N49/Bezugsdaten_3.2!N49*100</f>
        <v>13.231492361927144</v>
      </c>
      <c r="O49" s="90">
        <f>MiSi_3.2!O49/Bezugsdaten_3.2!O49*100</f>
        <v>11.58218853623875</v>
      </c>
      <c r="P49" s="90">
        <f>MiSi_3.2!P49/Bezugsdaten_3.2!P49*100</f>
        <v>10.954989283162659</v>
      </c>
    </row>
    <row r="50" spans="2:16" x14ac:dyDescent="0.25">
      <c r="B50" s="17" t="s">
        <v>59</v>
      </c>
      <c r="C50" s="2"/>
      <c r="D50" s="2"/>
      <c r="E50" s="68">
        <v>0.10487444608567208</v>
      </c>
      <c r="F50" s="68">
        <v>9.0209205020920502E-2</v>
      </c>
      <c r="G50" s="68">
        <v>7.4383037886687528E-2</v>
      </c>
      <c r="H50" s="68">
        <v>7.0768136557610245E-2</v>
      </c>
      <c r="I50" s="68">
        <v>7.5524737631184405E-2</v>
      </c>
      <c r="J50" s="68">
        <v>8.3922768113171481E-2</v>
      </c>
      <c r="K50" s="68">
        <v>9.012875536480687E-2</v>
      </c>
      <c r="L50" s="68">
        <v>9.7757671125098353E-2</v>
      </c>
      <c r="M50" s="68">
        <v>0.11329365079365079</v>
      </c>
      <c r="N50" s="90">
        <f>MiSi_3.2!N50/Bezugsdaten_3.2!N50*100</f>
        <v>11.259842519685041</v>
      </c>
      <c r="O50" s="90">
        <f>MiSi_3.2!O50/Bezugsdaten_3.2!O50*100</f>
        <v>10.500198491464866</v>
      </c>
      <c r="P50" s="90">
        <f>MiSi_3.2!P50/Bezugsdaten_3.2!P50*100</f>
        <v>9.8958333333333321</v>
      </c>
    </row>
    <row r="51" spans="2:16" x14ac:dyDescent="0.25">
      <c r="B51" s="17" t="s">
        <v>60</v>
      </c>
      <c r="E51" s="68">
        <v>6.5727699530516437E-2</v>
      </c>
      <c r="F51" s="68">
        <v>6.535685645549319E-2</v>
      </c>
      <c r="G51" s="68">
        <v>5.7613168724279837E-2</v>
      </c>
      <c r="H51" s="68">
        <v>5.2118644067796607E-2</v>
      </c>
      <c r="I51" s="68">
        <v>4.61133069828722E-2</v>
      </c>
      <c r="J51" s="68">
        <v>5.2655265526552655E-2</v>
      </c>
      <c r="K51" s="68">
        <v>6.0091743119266058E-2</v>
      </c>
      <c r="L51" s="68">
        <v>5.5818353831598867E-2</v>
      </c>
      <c r="M51" s="68">
        <v>7.8431372549019607E-2</v>
      </c>
      <c r="N51" s="90">
        <f>MiSi_3.2!N51/Bezugsdaten_3.2!N51*100</f>
        <v>7.4641148325358859</v>
      </c>
      <c r="O51" s="90">
        <f>MiSi_3.2!O51/Bezugsdaten_3.2!O51*100</f>
        <v>8.8619854721549629</v>
      </c>
      <c r="P51" s="90">
        <f>MiSi_3.2!P51/Bezugsdaten_3.2!P51*100</f>
        <v>8.2883766552231481</v>
      </c>
    </row>
    <row r="52" spans="2:16" x14ac:dyDescent="0.25">
      <c r="B52" s="17" t="s">
        <v>61</v>
      </c>
      <c r="E52" s="68">
        <v>8.183401044689495E-2</v>
      </c>
      <c r="F52" s="68">
        <v>6.0786650774731825E-2</v>
      </c>
      <c r="G52" s="68">
        <v>6.5391733497840845E-2</v>
      </c>
      <c r="H52" s="68">
        <v>5.6086679413639262E-2</v>
      </c>
      <c r="I52" s="68">
        <v>6.1688311688311688E-2</v>
      </c>
      <c r="J52" s="68">
        <v>6.5363881401617252E-2</v>
      </c>
      <c r="K52" s="68">
        <v>5.2054794520547946E-2</v>
      </c>
      <c r="L52" s="68">
        <v>6.6898954703832753E-2</v>
      </c>
      <c r="M52" s="68">
        <v>8.1944444444444445E-2</v>
      </c>
      <c r="N52" s="90">
        <f>MiSi_3.2!N52/Bezugsdaten_3.2!N52*100</f>
        <v>6.6945606694560666</v>
      </c>
      <c r="O52" s="90">
        <f>MiSi_3.2!O52/Bezugsdaten_3.2!O52*100</f>
        <v>7.3941134242641784</v>
      </c>
      <c r="P52" s="90">
        <f>MiSi_3.2!P52/Bezugsdaten_3.2!P52*100</f>
        <v>7.3508005822416305</v>
      </c>
    </row>
    <row r="53" spans="2:16" x14ac:dyDescent="0.25">
      <c r="B53" s="17" t="s">
        <v>62</v>
      </c>
      <c r="E53" s="68">
        <v>0.16103554190434402</v>
      </c>
      <c r="F53" s="68">
        <v>0.14080635308491143</v>
      </c>
      <c r="G53" s="68">
        <v>0.13472156491560183</v>
      </c>
      <c r="H53" s="68">
        <v>0.1236174365647365</v>
      </c>
      <c r="I53" s="68">
        <v>0.13657484234981745</v>
      </c>
      <c r="J53" s="68">
        <v>0.14802240706161943</v>
      </c>
      <c r="K53" s="68">
        <v>0.15660344527579606</v>
      </c>
      <c r="L53" s="68">
        <v>0.16076881623854858</v>
      </c>
      <c r="M53" s="68">
        <v>0.18204488778054864</v>
      </c>
      <c r="N53" s="90">
        <f>MiSi_3.2!N53/Bezugsdaten_3.2!N53*100</f>
        <v>18.573497465604635</v>
      </c>
      <c r="O53" s="90">
        <f>MiSi_3.2!O53/Bezugsdaten_3.2!O53*100</f>
        <v>18.57707509881423</v>
      </c>
      <c r="P53" s="90">
        <f>MiSi_3.2!P53/Bezugsdaten_3.2!P53*100</f>
        <v>16.902173913043477</v>
      </c>
    </row>
    <row r="54" spans="2:16" x14ac:dyDescent="0.25">
      <c r="B54" s="17" t="s">
        <v>63</v>
      </c>
      <c r="E54" s="68">
        <v>0.21175323524197837</v>
      </c>
      <c r="F54" s="68">
        <v>0.19284999545165105</v>
      </c>
      <c r="G54" s="68">
        <v>0.18676167260453777</v>
      </c>
      <c r="H54" s="68">
        <v>0.16868628582419695</v>
      </c>
      <c r="I54" s="68">
        <v>0.16775534441805226</v>
      </c>
      <c r="J54" s="68">
        <v>0.17404778566430071</v>
      </c>
      <c r="K54" s="68">
        <v>0.18410892095102621</v>
      </c>
      <c r="L54" s="68">
        <v>0.1939046839844549</v>
      </c>
      <c r="M54" s="68">
        <v>0.19955654101995565</v>
      </c>
      <c r="N54" s="90">
        <f>MiSi_3.2!N54/Bezugsdaten_3.2!N54*100</f>
        <v>22.547846889952154</v>
      </c>
      <c r="O54" s="90">
        <f>MiSi_3.2!O54/Bezugsdaten_3.2!O54*100</f>
        <v>21.398390342052316</v>
      </c>
      <c r="P54" s="90">
        <f>MiSi_3.2!P54/Bezugsdaten_3.2!P54*100</f>
        <v>21.016026610220745</v>
      </c>
    </row>
    <row r="55" spans="2:16" x14ac:dyDescent="0.25">
      <c r="B55" s="17" t="s">
        <v>64</v>
      </c>
      <c r="E55" s="68">
        <v>9.9757281553398053E-2</v>
      </c>
      <c r="F55" s="68">
        <v>9.4141211817726583E-2</v>
      </c>
      <c r="G55" s="68">
        <v>7.793889176592439E-2</v>
      </c>
      <c r="H55" s="68">
        <v>7.2794899043570671E-2</v>
      </c>
      <c r="I55" s="68">
        <v>6.7477876106194684E-2</v>
      </c>
      <c r="J55" s="68">
        <v>6.4251344466459095E-2</v>
      </c>
      <c r="K55" s="68">
        <v>6.2371888726207907E-2</v>
      </c>
      <c r="L55" s="68">
        <v>7.9279279279279274E-2</v>
      </c>
      <c r="M55" s="68">
        <v>0.1078699483439684</v>
      </c>
      <c r="N55" s="90">
        <f>MiSi_3.2!N55/Bezugsdaten_3.2!N55*100</f>
        <v>10.506912442396313</v>
      </c>
      <c r="O55" s="90">
        <f>MiSi_3.2!O55/Bezugsdaten_3.2!O55*100</f>
        <v>9.4275046670815179</v>
      </c>
      <c r="P55" s="90">
        <f>MiSi_3.2!P55/Bezugsdaten_3.2!P55*100</f>
        <v>9.5869297163995082</v>
      </c>
    </row>
    <row r="56" spans="2:16" ht="6.75" customHeight="1" x14ac:dyDescent="0.25">
      <c r="B56" s="17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s="1" customFormat="1" x14ac:dyDescent="0.25">
      <c r="B57" s="5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x14ac:dyDescent="0.25">
      <c r="B58" s="58" t="s">
        <v>74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61.5" customHeight="1" x14ac:dyDescent="0.25">
      <c r="B59" s="120" t="s">
        <v>93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6"/>
      <c r="M59" s="16"/>
      <c r="N59" s="16"/>
      <c r="O59" s="16"/>
      <c r="P59" s="16"/>
    </row>
    <row r="60" spans="2:16" x14ac:dyDescent="0.25">
      <c r="B60" s="17" t="s">
        <v>19</v>
      </c>
      <c r="C60" s="18"/>
      <c r="D60" s="18"/>
      <c r="E60" s="18"/>
      <c r="F60" s="18"/>
      <c r="G60" s="18"/>
      <c r="H60" s="18"/>
      <c r="I60" s="18"/>
      <c r="J60" s="19"/>
    </row>
    <row r="61" spans="2:16" x14ac:dyDescent="0.25">
      <c r="B61" s="21" t="s">
        <v>20</v>
      </c>
    </row>
    <row r="62" spans="2:16" x14ac:dyDescent="0.25">
      <c r="B62" s="2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mergeCells count="1">
    <mergeCell ref="B59:K59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Deckblatt</vt:lpstr>
      <vt:lpstr>MiSi_1.1</vt:lpstr>
      <vt:lpstr>MiSi_1.2</vt:lpstr>
      <vt:lpstr>MiSi_2.1</vt:lpstr>
      <vt:lpstr>MiSi_2.2</vt:lpstr>
      <vt:lpstr>MiSi_3.1</vt:lpstr>
      <vt:lpstr>MiSi_3.2</vt:lpstr>
      <vt:lpstr>MiSi_3.3</vt:lpstr>
      <vt:lpstr>MiSi_3.4</vt:lpstr>
      <vt:lpstr>MiSi_4.1</vt:lpstr>
      <vt:lpstr>MiSi_4.2</vt:lpstr>
      <vt:lpstr>MiSi_4.3</vt:lpstr>
      <vt:lpstr>MiSi_4.4</vt:lpstr>
      <vt:lpstr>MiSi Leistung_5.1</vt:lpstr>
      <vt:lpstr>Bezugsdaten_1.1</vt:lpstr>
      <vt:lpstr>Bezugsdaten_1.2</vt:lpstr>
      <vt:lpstr>Bezugsdaten_3.1</vt:lpstr>
      <vt:lpstr>Bezugsdaten_3.2</vt:lpstr>
      <vt:lpstr>Bezugsdaten_4.1</vt:lpstr>
      <vt:lpstr>Bezugsdaten_4.2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lessing</cp:lastModifiedBy>
  <cp:lastPrinted>2017-03-13T09:03:50Z</cp:lastPrinted>
  <dcterms:created xsi:type="dcterms:W3CDTF">2017-02-23T09:56:25Z</dcterms:created>
  <dcterms:modified xsi:type="dcterms:W3CDTF">2020-01-30T06:32:33Z</dcterms:modified>
</cp:coreProperties>
</file>