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activeTab="6"/>
  </bookViews>
  <sheets>
    <sheet name="Deckblatt" sheetId="21" r:id="rId1"/>
    <sheet name="Verf E.1" sheetId="22" r:id="rId2"/>
    <sheet name="Verf E.1.1" sheetId="34" r:id="rId3"/>
    <sheet name="Verf E.2" sheetId="30" r:id="rId4"/>
    <sheet name="Verf E.2.1" sheetId="31" r:id="rId5"/>
    <sheet name="Verf E.3 " sheetId="33" r:id="rId6"/>
    <sheet name="Verf E.3.1" sheetId="32" r:id="rId7"/>
    <sheet name="Tabelle3" sheetId="37" state="hidden" r:id="rId8"/>
  </sheets>
  <externalReferences>
    <externalReference r:id="rId9"/>
  </externalReferences>
  <definedNames>
    <definedName name="Bo_AlZo_aktuell">[1]Daten!$D$7</definedName>
    <definedName name="Bo_AlZo_VJ">[1]Daten!$D$5</definedName>
    <definedName name="Bo_AlZo_VM">[1]Daten!$D$6</definedName>
    <definedName name="Bo_AlZu_aktuell">[1]Daten!$D$4</definedName>
    <definedName name="Bo_AlZu_VJ">[1]Daten!$D$2</definedName>
    <definedName name="Bo_AlZu_VM">[1]Daten!$D$3</definedName>
    <definedName name="BoB_AlZo_aktuell">[1]Daten!$B$7</definedName>
    <definedName name="BoB_AlZo_VJ">[1]Daten!$B$5</definedName>
    <definedName name="BoB_AlZo_VM">[1]Daten!$B$6</definedName>
    <definedName name="BoB_AlZu_aktuell">[1]Daten!$B$4</definedName>
    <definedName name="BoB_AlZu_VJ">[1]Daten!$B$2</definedName>
    <definedName name="BoB_AlZu_VM">[1]Daten!$B$3</definedName>
    <definedName name="BoH_AlZo_aktuell">[1]Daten!$C$7</definedName>
    <definedName name="BoH_AlZo_VJ">[1]Daten!$C$5</definedName>
    <definedName name="BoH_AlZo_VM">[1]Daten!$C$6</definedName>
    <definedName name="BoH_AlZu_aktuell">[1]Daten!$C$4</definedName>
    <definedName name="BoH_AlZu_VJ">[1]Daten!$C$2</definedName>
    <definedName name="BoH_AlZu_VM">[1]Daten!$C$3</definedName>
    <definedName name="BR_AlZo_aktuell">[1]Daten!$AW$7</definedName>
    <definedName name="BR_AlZo_VJ">[1]Daten!$AW$5</definedName>
    <definedName name="BR_AlZo_VM">[1]Daten!$AW$6</definedName>
    <definedName name="BR_AlZu_aktuell">[1]Daten!$AW$4</definedName>
    <definedName name="BR_AlZu_VJ">[1]Daten!$AW$2</definedName>
    <definedName name="BR_AlZu_VM">[1]Daten!$AW$3</definedName>
    <definedName name="BRW_AlZo_aktuell">[1]Daten!$AV$7</definedName>
    <definedName name="BRW_AlZo_VJ">[1]Daten!$AV$5</definedName>
    <definedName name="BRW_AlZo_VM">[1]Daten!$AV$6</definedName>
    <definedName name="BRW_AlZu_aktuell">[1]Daten!$AV$4</definedName>
    <definedName name="BRW_AlZu_VJ">[1]Daten!$AV$2</definedName>
    <definedName name="BRW_AlZu_VM">[1]Daten!$AV$3</definedName>
    <definedName name="Do_AlZo_aktuell">[1]Daten!$H$7</definedName>
    <definedName name="Do_AlZo_VJ">[1]Daten!$H$5</definedName>
    <definedName name="Do_AlZo_VM">[1]Daten!$H$6</definedName>
    <definedName name="Do_AlZu_aktuell">[1]Daten!$H$4</definedName>
    <definedName name="Do_AlZu_VJ">[1]Daten!$H$2</definedName>
    <definedName name="Do_AlZu_VM">[1]Daten!$H$3</definedName>
    <definedName name="DoD_AlZo_aktuell">[1]Daten!$E$7</definedName>
    <definedName name="DoD_AlZo_VJ">[1]Daten!$E$5</definedName>
    <definedName name="DoD_AlZo_VM">[1]Daten!$E$6</definedName>
    <definedName name="DoD_AlZu_aktuell">[1]Daten!$E$4</definedName>
    <definedName name="DoD_AlZu_VJ">[1]Daten!$E$2</definedName>
    <definedName name="DoD_AlZu_VM">[1]Daten!$E$3</definedName>
    <definedName name="DoL_AlZo_aktuell">[1]Daten!$F$7</definedName>
    <definedName name="DoL_AlZo_VJ">[1]Daten!$F$5</definedName>
    <definedName name="DoL_AlZo_VM">[1]Daten!$F$6</definedName>
    <definedName name="DoL_AlZu_aktuell">[1]Daten!$F$4</definedName>
    <definedName name="DoL_AlZu_VJ">[1]Daten!$F$2</definedName>
    <definedName name="DoL_AlZu_VM">[1]Daten!$F$3</definedName>
    <definedName name="DoS_AlZo_aktuell">[1]Daten!$G$7</definedName>
    <definedName name="DoS_AlZo_VJ">[1]Daten!$G$5</definedName>
    <definedName name="DoS_AlZo_VM">[1]Daten!$G$6</definedName>
    <definedName name="DoS_AlZu_aktuell">[1]Daten!$G$4</definedName>
    <definedName name="DoS_AlZu_VJ">[1]Daten!$G$2</definedName>
    <definedName name="DoS_AlZu_VM">[1]Daten!$G$3</definedName>
    <definedName name="Du_AlZo_aktuell">[1]Daten!$L$7</definedName>
    <definedName name="Du_AlZo_VJ">[1]Daten!$L$5</definedName>
    <definedName name="Du_AlZo_VM">[1]Daten!$L$6</definedName>
    <definedName name="Du_AlZu_aktuell">[1]Daten!$L$4</definedName>
    <definedName name="Du_AlZu_VJ">[1]Daten!$L$2</definedName>
    <definedName name="Du_AlZu_VM">[1]Daten!$L$3</definedName>
    <definedName name="DuD_AlZo_aktuell">[1]Daten!$I$7</definedName>
    <definedName name="DuD_AlZo_VJ">[1]Daten!$I$5</definedName>
    <definedName name="DuD_AlZo_VM">[1]Daten!$I$6</definedName>
    <definedName name="DuD_AlZu_aktuell">[1]Daten!$I$4</definedName>
    <definedName name="DuD_AlZu_VJ">[1]Daten!$I$2</definedName>
    <definedName name="DuD_AlZu_VM">[1]Daten!$I$3</definedName>
    <definedName name="DuH_AlZo_aktuell">[1]Daten!$K$7</definedName>
    <definedName name="DuH_AlZo_VJ">[1]Daten!$K$5</definedName>
    <definedName name="DuH_AlZo_VM">[1]Daten!$K$6</definedName>
    <definedName name="DuH_AlZu_aktuell">[1]Daten!$K$4</definedName>
    <definedName name="DuH_AlZu_VJ">[1]Daten!$K$2</definedName>
    <definedName name="DuH_AlZu_VM">[1]Daten!$K$3</definedName>
    <definedName name="DuR_AlZo_aktuell">[1]Daten!$J$7</definedName>
    <definedName name="DuR_AlZo_VJ">[1]Daten!$J$5</definedName>
    <definedName name="DuR_AlZo_VM">[1]Daten!$J$6</definedName>
    <definedName name="DuR_AlZu_aktuell">[1]Daten!$J$4</definedName>
    <definedName name="DuR_AlZu_VJ">[1]Daten!$J$2</definedName>
    <definedName name="DuR_AlZu_VM">[1]Daten!$J$3</definedName>
    <definedName name="E_AlZo_aktuell">[1]Daten!$M$7</definedName>
    <definedName name="E_AlZo_VJ">[1]Daten!$M$5</definedName>
    <definedName name="E_AlZo_VM">[1]Daten!$M$6</definedName>
    <definedName name="E_AlZu_aktuell">[1]Daten!$M$4</definedName>
    <definedName name="E_AlZu_VJ">[1]Daten!$M$2</definedName>
    <definedName name="E_AlZu_VM">[1]Daten!$M$3</definedName>
    <definedName name="Ge_AlZo_aktuell">[1]Daten!$R$7</definedName>
    <definedName name="Ge_AlZo_VJ">[1]Daten!$R$5</definedName>
    <definedName name="Ge_AlZo_VM">[1]Daten!$R$6</definedName>
    <definedName name="Ge_AlZu_aktuell">[1]Daten!$R$4</definedName>
    <definedName name="Ge_AlZu_VJ">[1]Daten!$R$2</definedName>
    <definedName name="Ge_AlZu_VM">[1]Daten!$R$3</definedName>
    <definedName name="GeB_AlZo_aktuell">[1]Daten!$O$7</definedName>
    <definedName name="GeB_AlZo_VJ">[1]Daten!$O$5</definedName>
    <definedName name="GeB_AlZo_VM">[1]Daten!$O$6</definedName>
    <definedName name="GeB_AlZu_aktuell">[1]Daten!$O$4</definedName>
    <definedName name="GeB_AlZu_VJ">[1]Daten!$O$2</definedName>
    <definedName name="GeB_AlZu_VM">[1]Daten!$O$3</definedName>
    <definedName name="GeBo_AlZo_aktuell">[1]Daten!$P$7</definedName>
    <definedName name="GeBo_AlZo_VJ">[1]Daten!$P$5</definedName>
    <definedName name="GeBo_AlZo_VM">[1]Daten!$P$6</definedName>
    <definedName name="GeBo_AlZu_aktuell">[1]Daten!$P$4</definedName>
    <definedName name="GeBo_AlZu_VJ">[1]Daten!$P$2</definedName>
    <definedName name="GeBo_AlZu_VM">[1]Daten!$P$3</definedName>
    <definedName name="GeGe_AlZo_aktuell">[1]Daten!$N$7</definedName>
    <definedName name="GeGe_AlZo_VJ">[1]Daten!$N$5</definedName>
    <definedName name="GeGe_AlZo_VM">[1]Daten!$N$6</definedName>
    <definedName name="GeGe_AlZu_aktuell">[1]Daten!$N$4</definedName>
    <definedName name="GeGe_AlZu_VJ">[1]Daten!$N$2</definedName>
    <definedName name="GeGe_AlZu_VM">[1]Daten!$N$3</definedName>
    <definedName name="GeGl_AlZo_aktuell">[1]Daten!$Q$7</definedName>
    <definedName name="GeGl_AlZo_VJ">[1]Daten!$Q$5</definedName>
    <definedName name="GeGl_AlZo_VM">[1]Daten!$Q$6</definedName>
    <definedName name="GeGl_AlZu_aktuell">[1]Daten!$Q$4</definedName>
    <definedName name="GeGl_AlZu_VJ">[1]Daten!$Q$2</definedName>
    <definedName name="GeGl_AlZu_VM">[1]Daten!$Q$3</definedName>
    <definedName name="Ha_AlZo_aktuell">[1]Daten!$Y$7</definedName>
    <definedName name="Ha_AlZo_VJ">[1]Daten!$Y$5</definedName>
    <definedName name="Ha_AlZo_VM">[1]Daten!$Y$6</definedName>
    <definedName name="Ha_AlZu_aktuell">[1]Daten!$Y$4</definedName>
    <definedName name="Ha_AlZu_VJ">[1]Daten!$Y$2</definedName>
    <definedName name="Ha_AlZu_VM">[1]Daten!$Y$3</definedName>
    <definedName name="HaG_AlZo_aktuell">[1]Daten!$T$7</definedName>
    <definedName name="HaG_AlZo_VJ">[1]Daten!$T$5</definedName>
    <definedName name="HaG_AlZo_VM">[1]Daten!$T$6</definedName>
    <definedName name="HaG_AlZu_aktuell">[1]Daten!$T$4</definedName>
    <definedName name="HaG_AlZu_VJ">[1]Daten!$T$2</definedName>
    <definedName name="HaG_AlZu_VM">[1]Daten!$T$3</definedName>
    <definedName name="HaHg_AlZo_aktuell">[1]Daten!$S$7</definedName>
    <definedName name="HaHg_AlZo_VJ">[1]Daten!$S$5</definedName>
    <definedName name="HaHg_AlZo_VM">[1]Daten!$S$6</definedName>
    <definedName name="HaHg_AlZu_aktuell">[1]Daten!$S$4</definedName>
    <definedName name="HaHg_AlZu_VJ">[1]Daten!$S$2</definedName>
    <definedName name="HaHg_AlZu_VM">[1]Daten!$S$3</definedName>
    <definedName name="HaHt_AlZo_aktuell">[1]Daten!$U$7</definedName>
    <definedName name="HaHt_AlZo_VJ">[1]Daten!$U$5</definedName>
    <definedName name="HaHt_AlZo_VM">[1]Daten!$U$6</definedName>
    <definedName name="HaHt_AlZu_aktuell">[1]Daten!$U$4</definedName>
    <definedName name="HaHt_AlZu_VJ">[1]Daten!$U$2</definedName>
    <definedName name="HaHt_AlZu_VM">[1]Daten!$U$3</definedName>
    <definedName name="Ham_AlZo_aktuell">[1]Daten!$AC$7</definedName>
    <definedName name="Ham_AlZo_VJ">[1]Daten!$AC$5</definedName>
    <definedName name="Ham_AlZo_VM">[1]Daten!$AC$6</definedName>
    <definedName name="Ham_AlZu_aktuell">[1]Daten!$AC$4</definedName>
    <definedName name="Ham_AlZu_VJ">[1]Daten!$AC$2</definedName>
    <definedName name="Ham_AlZu_VM">[1]Daten!$AC$3</definedName>
    <definedName name="HamH_AlZo_aktuell">[1]Daten!$Z$7</definedName>
    <definedName name="HamH_AlZo_VJ">[1]Daten!$Z$5</definedName>
    <definedName name="HamH_AlZo_VM">[1]Daten!$Z$6</definedName>
    <definedName name="HamH_AlZu_aktuell">[1]Daten!$Z$4</definedName>
    <definedName name="HamH_AlZu_VJ">[1]Daten!$Z$2</definedName>
    <definedName name="HamH_AlZu_VM">[1]Daten!$Z$3</definedName>
    <definedName name="HamK_AlZo_aktuell">[1]Daten!$AA$7</definedName>
    <definedName name="HamK_AlZo_VJ">[1]Daten!$AA$5</definedName>
    <definedName name="HamK_AlZo_VM">[1]Daten!$AA$6</definedName>
    <definedName name="HamK_AlZu_aktuell">[1]Daten!$AA$4</definedName>
    <definedName name="HamK_AlZu_VJ">[1]Daten!$AA$2</definedName>
    <definedName name="HamK_AlZu_VM">[1]Daten!$AA$3</definedName>
    <definedName name="HamU_AlZo_aktuell">[1]Daten!$AB$7</definedName>
    <definedName name="HamU_AlZo_VJ">[1]Daten!$AB$5</definedName>
    <definedName name="HamU_AlZo_VM">[1]Daten!$AB$6</definedName>
    <definedName name="HamU_AlZu_aktuell">[1]Daten!$AB$4</definedName>
    <definedName name="HamU_AlZu_VJ">[1]Daten!$AB$2</definedName>
    <definedName name="HamU_AlZu_VM">[1]Daten!$AB$3</definedName>
    <definedName name="HaS_AlZo_aktuell">[1]Daten!$V$7</definedName>
    <definedName name="HaS_AlZo_VJ">[1]Daten!$V$5</definedName>
    <definedName name="HaS_AlZo_VM">[1]Daten!$V$6</definedName>
    <definedName name="HaS_AlZu_aktuell">[1]Daten!$V$4</definedName>
    <definedName name="HaS_AlZu_VJ">[1]Daten!$V$2</definedName>
    <definedName name="HaS_AlZu_VM">[1]Daten!$V$3</definedName>
    <definedName name="HaWe_AlZo_aktuell">[1]Daten!$W$7</definedName>
    <definedName name="HaWe_AlZo_VJ">[1]Daten!$W$5</definedName>
    <definedName name="HaWe_AlZo_VM">[1]Daten!$W$6</definedName>
    <definedName name="HaWe_AlZu_aktuell">[1]Daten!$W$4</definedName>
    <definedName name="HaWe_AlZu_VJ">[1]Daten!$W$2</definedName>
    <definedName name="HaWe_AlZu_VM">[1]Daten!$W$3</definedName>
    <definedName name="HaWi_AlZo_aktuell">[1]Daten!$X$7</definedName>
    <definedName name="HaWi_AlZo_VJ">[1]Daten!$X$5</definedName>
    <definedName name="HaWi_AlZo_VM">[1]Daten!$X$6</definedName>
    <definedName name="HaWi_AlZu_aktuell">[1]Daten!$X$4</definedName>
    <definedName name="HaWi_AlZu_VJ">[1]Daten!$X$2</definedName>
    <definedName name="HaWi_AlZu_VM">[1]Daten!$X$3</definedName>
    <definedName name="KVR_AlZo_aktuell">[1]Daten!$AS$7</definedName>
    <definedName name="KVR_AlZo_VJ">[1]Daten!$AS$5</definedName>
    <definedName name="KVR_AlZo_VM">[1]Daten!$AS$6</definedName>
    <definedName name="KVR_AlZu_aktuell">[1]Daten!$AS$4</definedName>
    <definedName name="KVR_AlZu_VJ">[1]Daten!$AS$2</definedName>
    <definedName name="KVR_AlZu_VM">[1]Daten!$AS$3</definedName>
    <definedName name="NW_AlZo_aktuell">[1]Daten!$AT$7</definedName>
    <definedName name="NW_AlZo_VJ">[1]Daten!$AT$5</definedName>
    <definedName name="NW_AlZo_VM">[1]Daten!$AT$6</definedName>
    <definedName name="NW_AlZu_aktuell">[1]Daten!$AT$4</definedName>
    <definedName name="NW_AlZu_VJ">[1]Daten!$AT$2</definedName>
    <definedName name="NW_AlZu_VM">[1]Daten!$AT$3</definedName>
    <definedName name="NWo_AlZo_aktuell">[1]Daten!$AU$7</definedName>
    <definedName name="NWo_AlZo_VJ">[1]Daten!$AU$5</definedName>
    <definedName name="NWo_AlZo_VM">[1]Daten!$AU$6</definedName>
    <definedName name="NWo_AlZu_aktuell">[1]Daten!$AU$4</definedName>
    <definedName name="NWo_AlZu_VJ">[1]Daten!$AU$2</definedName>
    <definedName name="NWo_AlZu_VM">[1]Daten!$AU$3</definedName>
    <definedName name="Ob_AlZo_aktuell">[1]Daten!$AF$7</definedName>
    <definedName name="Ob_AlZo_VJ">[1]Daten!$AF$5</definedName>
    <definedName name="Ob_AlZo_VM">[1]Daten!$AF$6</definedName>
    <definedName name="Ob_AlZu_aktuell">[1]Daten!$AF$4</definedName>
    <definedName name="Ob_AlZu_VJ">[1]Daten!$AF$2</definedName>
    <definedName name="Ob_AlZu_VM">[1]Daten!$AF$3</definedName>
    <definedName name="ObM_AlZo_aktuell">[1]Daten!$AE$7</definedName>
    <definedName name="ObM_AlZo_VJ">[1]Daten!$AE$5</definedName>
    <definedName name="ObM_AlZo_VM">[1]Daten!$AE$6</definedName>
    <definedName name="ObM_AlZu_aktuell">[1]Daten!$AE$4</definedName>
    <definedName name="ObM_AlZu_VJ">[1]Daten!$AE$2</definedName>
    <definedName name="ObM_AlZu_VM">[1]Daten!$AE$3</definedName>
    <definedName name="ObO_AlZo_aktuell">[1]Daten!$AD$7</definedName>
    <definedName name="ObO_AlZo_VJ">[1]Daten!$AD$5</definedName>
    <definedName name="ObO_AlZo_VM">[1]Daten!$AD$6</definedName>
    <definedName name="ObO_AlZu_aktuell">[1]Daten!$AD$4</definedName>
    <definedName name="ObO_AlZu_VJ">[1]Daten!$AD$2</definedName>
    <definedName name="ObO_AlZu_VM">[1]Daten!$AD$3</definedName>
    <definedName name="Re_AlZo_aktuell">[1]Daten!$AM$7</definedName>
    <definedName name="Re_AlZo_VJ">[1]Daten!$AM$5</definedName>
    <definedName name="Re_AlZo_VM">[1]Daten!$AM$6</definedName>
    <definedName name="Re_AlZu_aktuell">[1]Daten!$AM$4</definedName>
    <definedName name="Re_AlZu_VJ">[1]Daten!$AM$2</definedName>
    <definedName name="Re_AlZu_VM">[1]Daten!$AM$3</definedName>
    <definedName name="ReC_AlZo_aktuell">[1]Daten!$AH$7</definedName>
    <definedName name="ReC_AlZo_VJ">[1]Daten!$AH$5</definedName>
    <definedName name="ReC_AlZo_VM">[1]Daten!$AH$6</definedName>
    <definedName name="ReC_AlZu_aktuell">[1]Daten!$AH$4</definedName>
    <definedName name="ReC_AlZu_VJ">[1]Daten!$AH$2</definedName>
    <definedName name="ReC_AlZu_VM">[1]Daten!$AH$3</definedName>
    <definedName name="ReDa_AlZo_aktuell">[1]Daten!$AI$7</definedName>
    <definedName name="ReDa_AlZo_VJ">[1]Daten!$AI$5</definedName>
    <definedName name="ReDa_AlZo_VM">[1]Daten!$AI$6</definedName>
    <definedName name="ReDa_AlZu_aktuell">[1]Daten!$AI$4</definedName>
    <definedName name="ReDa_AlZu_VJ">[1]Daten!$AI$2</definedName>
    <definedName name="ReDa_AlZu_VM">[1]Daten!$AI$3</definedName>
    <definedName name="ReDo_AlZo_aktuell">[1]Daten!$AJ$7</definedName>
    <definedName name="ReDo_AlZo_VJ">[1]Daten!$AJ$5</definedName>
    <definedName name="ReDo_AlZo_VM">[1]Daten!$AJ$6</definedName>
    <definedName name="ReDo_AlZu_aktuell">[1]Daten!$AJ$4</definedName>
    <definedName name="ReDo_AlZu_VJ">[1]Daten!$AJ$2</definedName>
    <definedName name="ReDo_AlZu_VM">[1]Daten!$AJ$3</definedName>
    <definedName name="ReH_AlZo_aktuell">[1]Daten!$AK$7</definedName>
    <definedName name="ReH_AlZo_VJ">[1]Daten!$AK$5</definedName>
    <definedName name="ReH_AlZo_VM">[1]Daten!$AK$6</definedName>
    <definedName name="ReH_AlZu_aktuell">[1]Daten!$AK$4</definedName>
    <definedName name="ReH_AlZu_VJ">[1]Daten!$AK$2</definedName>
    <definedName name="ReH_AlZu_VM">[1]Daten!$AK$3</definedName>
    <definedName name="ReM_AlZo_aktuell">[1]Daten!$AL$7</definedName>
    <definedName name="ReM_AlZo_VJ">[1]Daten!$AL$5</definedName>
    <definedName name="ReM_AlZo_VM">[1]Daten!$AL$6</definedName>
    <definedName name="ReM_AlZu_aktuell">[1]Daten!$AL$4</definedName>
    <definedName name="ReM_AlZu_VJ">[1]Daten!$AL$2</definedName>
    <definedName name="ReM_AlZu_VM">[1]Daten!$AL$3</definedName>
    <definedName name="ReR_AlZo_aktuell">[1]Daten!$AG$7</definedName>
    <definedName name="ReR_AlZo_VJ">[1]Daten!$AG$5</definedName>
    <definedName name="ReR_AlZo_VM">[1]Daten!$AG$6</definedName>
    <definedName name="ReR_AlZu_aktuell">[1]Daten!$AG$4</definedName>
    <definedName name="ReR_AlZu_VJ">[1]Daten!$AG$2</definedName>
    <definedName name="ReR_AlZu_VM">[1]Daten!$AG$3</definedName>
    <definedName name="Wes_AlZo_aktuell">[1]Daten!$AR$7</definedName>
    <definedName name="Wes_AlZo_VJ">[1]Daten!$AR$5</definedName>
    <definedName name="Wes_AlZo_VM">[1]Daten!$AR$6</definedName>
    <definedName name="Wes_AlZu_aktuell">[1]Daten!$AR$4</definedName>
    <definedName name="Wes_AlZu_VJ">[1]Daten!$AR$2</definedName>
    <definedName name="Wes_AlZu_VM">[1]Daten!$AR$3</definedName>
    <definedName name="WesD_AlZo_aktuell">[1]Daten!$AO$7</definedName>
    <definedName name="WesD_AlZo_VJ">[1]Daten!$AO$5</definedName>
    <definedName name="WesD_AlZo_VM">[1]Daten!$AO$6</definedName>
    <definedName name="WesD_AlZu_aktuell">[1]Daten!$AO$4</definedName>
    <definedName name="WesD_AlZu_VJ">[1]Daten!$AO$2</definedName>
    <definedName name="WesD_AlZu_VM">[1]Daten!$AO$3</definedName>
    <definedName name="WesK_AlZo_aktuell">[1]Daten!$AP$7</definedName>
    <definedName name="WesK_AlZo_VJ">[1]Daten!$AP$5</definedName>
    <definedName name="WesK_AlZo_VM">[1]Daten!$AP$6</definedName>
    <definedName name="WesK_AlZu_aktuell">[1]Daten!$AP$4</definedName>
    <definedName name="WesK_AlZu_VJ">[1]Daten!$AP$2</definedName>
    <definedName name="WesK_AlZu_VM">[1]Daten!$AP$3</definedName>
    <definedName name="WesM_AlZo_aktuell">[1]Daten!$AQ$7</definedName>
    <definedName name="WesM_AlZo_VJ">[1]Daten!$AQ$5</definedName>
    <definedName name="WesM_AlZo_VM">[1]Daten!$AQ$6</definedName>
    <definedName name="WesM_AlZu_aktuell">[1]Daten!$AQ$4</definedName>
    <definedName name="WesM_AlZu_VJ">[1]Daten!$AQ$2</definedName>
    <definedName name="WesM_AlZu_VM">[1]Daten!$AQ$3</definedName>
    <definedName name="WesW_AlZo_aktuell">[1]Daten!$AN$7</definedName>
    <definedName name="WesW_AlZo_VJ">[1]Daten!$AN$5</definedName>
    <definedName name="WesW_AlZo_VM">[1]Daten!$AN$6</definedName>
    <definedName name="WesW_AlZu_aktuell">[1]Daten!$AN$4</definedName>
    <definedName name="WesW_AlZu_VJ">[1]Daten!$AN$2</definedName>
    <definedName name="WesW_AlZu_VM">[1]Daten!$AN$3</definedName>
  </definedNames>
  <calcPr calcId="152511"/>
</workbook>
</file>

<file path=xl/calcChain.xml><?xml version="1.0" encoding="utf-8"?>
<calcChain xmlns="http://schemas.openxmlformats.org/spreadsheetml/2006/main">
  <c r="D2" i="30" l="1"/>
  <c r="E10" i="31" l="1"/>
  <c r="F10" i="31"/>
  <c r="G10" i="31"/>
  <c r="H10" i="31"/>
  <c r="I10" i="31"/>
  <c r="J10" i="31"/>
  <c r="K10" i="31"/>
  <c r="L10" i="31"/>
  <c r="M10" i="31"/>
  <c r="N10" i="31"/>
  <c r="O10" i="31"/>
  <c r="P10" i="31"/>
  <c r="Q10" i="31"/>
  <c r="E11" i="31"/>
  <c r="F11" i="31"/>
  <c r="G11" i="31"/>
  <c r="H11" i="31"/>
  <c r="I11" i="31"/>
  <c r="J11" i="31"/>
  <c r="K11" i="31"/>
  <c r="L11" i="31"/>
  <c r="M11" i="31"/>
  <c r="N11" i="31"/>
  <c r="O11" i="31"/>
  <c r="P11" i="31"/>
  <c r="Q11" i="31"/>
  <c r="E12" i="31"/>
  <c r="F12" i="31"/>
  <c r="G12" i="31"/>
  <c r="H12" i="31"/>
  <c r="I12" i="31"/>
  <c r="J12" i="31"/>
  <c r="K12" i="31"/>
  <c r="L12" i="31"/>
  <c r="M12" i="31"/>
  <c r="N12" i="31"/>
  <c r="O12" i="31"/>
  <c r="P12" i="31"/>
  <c r="Q12" i="31"/>
  <c r="E13" i="31"/>
  <c r="F13" i="31"/>
  <c r="G13" i="31"/>
  <c r="H13" i="31"/>
  <c r="I13" i="31"/>
  <c r="J13" i="31"/>
  <c r="K13" i="31"/>
  <c r="L13" i="31"/>
  <c r="M13" i="31"/>
  <c r="N13" i="31"/>
  <c r="O13" i="31"/>
  <c r="P13" i="31"/>
  <c r="Q13" i="31"/>
  <c r="E14" i="31"/>
  <c r="F14" i="31"/>
  <c r="G14" i="31"/>
  <c r="H14" i="31"/>
  <c r="I14" i="31"/>
  <c r="J14" i="31"/>
  <c r="K14" i="31"/>
  <c r="L14" i="31"/>
  <c r="M14" i="31"/>
  <c r="N14" i="31"/>
  <c r="O14" i="31"/>
  <c r="P14" i="31"/>
  <c r="Q14" i="31"/>
  <c r="E15" i="31"/>
  <c r="F15" i="31"/>
  <c r="G15" i="31"/>
  <c r="H15" i="31"/>
  <c r="I15" i="31"/>
  <c r="J15" i="31"/>
  <c r="K15" i="31"/>
  <c r="L15" i="31"/>
  <c r="M15" i="31"/>
  <c r="N15" i="31"/>
  <c r="O15" i="31"/>
  <c r="P15" i="31"/>
  <c r="Q15" i="31"/>
  <c r="E16" i="31"/>
  <c r="F16" i="31"/>
  <c r="G16" i="31"/>
  <c r="H16" i="31"/>
  <c r="I16" i="31"/>
  <c r="J16" i="31"/>
  <c r="K16" i="31"/>
  <c r="L16" i="31"/>
  <c r="M16" i="31"/>
  <c r="N16" i="31"/>
  <c r="O16" i="31"/>
  <c r="P16" i="31"/>
  <c r="Q16" i="31"/>
  <c r="E17" i="31"/>
  <c r="F17" i="31"/>
  <c r="G17" i="31"/>
  <c r="H17" i="31"/>
  <c r="I17" i="31"/>
  <c r="J17" i="31"/>
  <c r="K17" i="31"/>
  <c r="L17" i="31"/>
  <c r="M17" i="31"/>
  <c r="N17" i="31"/>
  <c r="O17" i="31"/>
  <c r="P17" i="31"/>
  <c r="Q17" i="31"/>
  <c r="E18" i="31"/>
  <c r="F18" i="31"/>
  <c r="G18" i="31"/>
  <c r="H18" i="31"/>
  <c r="I18" i="31"/>
  <c r="J18" i="31"/>
  <c r="K18" i="31"/>
  <c r="L18" i="31"/>
  <c r="M18" i="31"/>
  <c r="N18" i="31"/>
  <c r="O18" i="31"/>
  <c r="P18" i="31"/>
  <c r="Q18" i="31"/>
  <c r="E19" i="31"/>
  <c r="F19" i="31"/>
  <c r="G19" i="31"/>
  <c r="H19" i="31"/>
  <c r="I19" i="31"/>
  <c r="J19" i="31"/>
  <c r="K19" i="31"/>
  <c r="L19" i="31"/>
  <c r="M19" i="31"/>
  <c r="N19" i="31"/>
  <c r="O19" i="31"/>
  <c r="P19" i="31"/>
  <c r="Q19" i="31"/>
  <c r="E20" i="31"/>
  <c r="F20" i="31"/>
  <c r="G20" i="31"/>
  <c r="H20" i="31"/>
  <c r="I20" i="31"/>
  <c r="J20" i="31"/>
  <c r="K20" i="31"/>
  <c r="L20" i="31"/>
  <c r="M20" i="31"/>
  <c r="N20" i="31"/>
  <c r="O20" i="31"/>
  <c r="P20" i="31"/>
  <c r="Q20" i="31"/>
  <c r="E21" i="31"/>
  <c r="F21" i="31"/>
  <c r="G21" i="31"/>
  <c r="H21" i="31"/>
  <c r="I21" i="31"/>
  <c r="J21" i="31"/>
  <c r="K21" i="31"/>
  <c r="L21" i="31"/>
  <c r="M21" i="31"/>
  <c r="N21" i="31"/>
  <c r="O21" i="31"/>
  <c r="P21" i="31"/>
  <c r="Q21" i="31"/>
  <c r="E22" i="31"/>
  <c r="F22" i="31"/>
  <c r="G22" i="31"/>
  <c r="H22" i="31"/>
  <c r="I22" i="31"/>
  <c r="J22" i="31"/>
  <c r="K22" i="31"/>
  <c r="L22" i="31"/>
  <c r="M22" i="31"/>
  <c r="N22" i="31"/>
  <c r="O22" i="31"/>
  <c r="P22" i="31"/>
  <c r="Q22" i="31"/>
  <c r="E23" i="31"/>
  <c r="F23" i="31"/>
  <c r="G23" i="31"/>
  <c r="H23" i="31"/>
  <c r="I23" i="31"/>
  <c r="J23" i="31"/>
  <c r="K23" i="31"/>
  <c r="L23" i="31"/>
  <c r="M23" i="31"/>
  <c r="N23" i="31"/>
  <c r="O23" i="31"/>
  <c r="P23" i="31"/>
  <c r="Q23" i="31"/>
  <c r="E24" i="31"/>
  <c r="F24" i="31"/>
  <c r="G24" i="31"/>
  <c r="H24" i="31"/>
  <c r="I24" i="31"/>
  <c r="J24" i="31"/>
  <c r="K24" i="31"/>
  <c r="L24" i="31"/>
  <c r="M24" i="31"/>
  <c r="N24" i="31"/>
  <c r="O24" i="31"/>
  <c r="P24" i="31"/>
  <c r="Q24" i="31"/>
  <c r="E25" i="31"/>
  <c r="F25" i="31"/>
  <c r="G25" i="31"/>
  <c r="H25" i="31"/>
  <c r="I25" i="31"/>
  <c r="J25" i="31"/>
  <c r="K25" i="31"/>
  <c r="L25" i="31"/>
  <c r="M25" i="31"/>
  <c r="N25" i="31"/>
  <c r="O25" i="31"/>
  <c r="P25" i="31"/>
  <c r="Q25" i="31"/>
  <c r="E26" i="31"/>
  <c r="F26" i="31"/>
  <c r="G26" i="31"/>
  <c r="H26" i="31"/>
  <c r="I26" i="31"/>
  <c r="J26" i="31"/>
  <c r="K26" i="31"/>
  <c r="L26" i="31"/>
  <c r="M26" i="31"/>
  <c r="N26" i="31"/>
  <c r="O26" i="31"/>
  <c r="P26" i="31"/>
  <c r="Q26" i="31"/>
  <c r="E27" i="31"/>
  <c r="F27" i="31"/>
  <c r="G27" i="31"/>
  <c r="H27" i="31"/>
  <c r="I27" i="31"/>
  <c r="J27" i="31"/>
  <c r="K27" i="31"/>
  <c r="L27" i="31"/>
  <c r="M27" i="31"/>
  <c r="N27" i="31"/>
  <c r="O27" i="31"/>
  <c r="P27" i="31"/>
  <c r="Q27" i="31"/>
  <c r="E28" i="31"/>
  <c r="F28" i="31"/>
  <c r="G28" i="31"/>
  <c r="H28" i="31"/>
  <c r="I28" i="31"/>
  <c r="J28" i="31"/>
  <c r="K28" i="31"/>
  <c r="L28" i="31"/>
  <c r="M28" i="31"/>
  <c r="N28" i="31"/>
  <c r="O28" i="31"/>
  <c r="P28" i="31"/>
  <c r="Q28" i="31"/>
  <c r="E29" i="31"/>
  <c r="F29" i="31"/>
  <c r="G29" i="31"/>
  <c r="H29" i="31"/>
  <c r="I29" i="31"/>
  <c r="J29" i="31"/>
  <c r="K29" i="31"/>
  <c r="L29" i="31"/>
  <c r="M29" i="31"/>
  <c r="N29" i="31"/>
  <c r="O29" i="31"/>
  <c r="P29" i="31"/>
  <c r="Q29" i="31"/>
  <c r="E30" i="31"/>
  <c r="F30" i="31"/>
  <c r="G30" i="31"/>
  <c r="H30" i="31"/>
  <c r="I30" i="31"/>
  <c r="J30" i="31"/>
  <c r="K30" i="31"/>
  <c r="L30" i="31"/>
  <c r="M30" i="31"/>
  <c r="N30" i="31"/>
  <c r="O30" i="31"/>
  <c r="P30" i="31"/>
  <c r="Q30" i="31"/>
  <c r="E31" i="31"/>
  <c r="F31" i="31"/>
  <c r="G31" i="31"/>
  <c r="H31" i="31"/>
  <c r="I31" i="31"/>
  <c r="J31" i="31"/>
  <c r="K31" i="31"/>
  <c r="L31" i="31"/>
  <c r="M31" i="31"/>
  <c r="N31" i="31"/>
  <c r="O31" i="31"/>
  <c r="P31" i="31"/>
  <c r="Q31" i="31"/>
  <c r="E32" i="31"/>
  <c r="F32" i="31"/>
  <c r="G32" i="31"/>
  <c r="H32" i="31"/>
  <c r="I32" i="31"/>
  <c r="J32" i="31"/>
  <c r="K32" i="31"/>
  <c r="L32" i="31"/>
  <c r="M32" i="31"/>
  <c r="N32" i="31"/>
  <c r="O32" i="31"/>
  <c r="P32" i="31"/>
  <c r="Q32" i="31"/>
  <c r="E33" i="31"/>
  <c r="F33" i="31"/>
  <c r="G33" i="31"/>
  <c r="H33" i="31"/>
  <c r="I33" i="31"/>
  <c r="J33" i="31"/>
  <c r="K33" i="31"/>
  <c r="L33" i="31"/>
  <c r="M33" i="31"/>
  <c r="N33" i="31"/>
  <c r="O33" i="31"/>
  <c r="P33" i="31"/>
  <c r="Q33" i="31"/>
  <c r="E34" i="31"/>
  <c r="F34" i="31"/>
  <c r="G34" i="31"/>
  <c r="H34" i="31"/>
  <c r="I34" i="31"/>
  <c r="J34" i="31"/>
  <c r="K34" i="31"/>
  <c r="L34" i="31"/>
  <c r="M34" i="31"/>
  <c r="N34" i="31"/>
  <c r="O34" i="31"/>
  <c r="P34" i="31"/>
  <c r="Q34" i="31"/>
  <c r="E35" i="31"/>
  <c r="F35" i="31"/>
  <c r="G35" i="31"/>
  <c r="H35" i="31"/>
  <c r="I35" i="31"/>
  <c r="J35" i="31"/>
  <c r="K35" i="31"/>
  <c r="L35" i="31"/>
  <c r="M35" i="31"/>
  <c r="N35" i="31"/>
  <c r="O35" i="31"/>
  <c r="P35" i="31"/>
  <c r="Q35" i="31"/>
  <c r="E36" i="31"/>
  <c r="F36" i="31"/>
  <c r="G36" i="31"/>
  <c r="H36" i="31"/>
  <c r="I36" i="31"/>
  <c r="J36" i="31"/>
  <c r="K36" i="31"/>
  <c r="L36" i="31"/>
  <c r="M36" i="31"/>
  <c r="N36" i="31"/>
  <c r="O36" i="31"/>
  <c r="P36" i="31"/>
  <c r="Q36" i="31"/>
  <c r="E37" i="31"/>
  <c r="F37" i="31"/>
  <c r="G37" i="31"/>
  <c r="H37" i="31"/>
  <c r="I37" i="31"/>
  <c r="J37" i="31"/>
  <c r="K37" i="31"/>
  <c r="L37" i="31"/>
  <c r="M37" i="31"/>
  <c r="N37" i="31"/>
  <c r="O37" i="31"/>
  <c r="P37" i="31"/>
  <c r="Q37" i="31"/>
  <c r="E38" i="31"/>
  <c r="F38" i="31"/>
  <c r="G38" i="31"/>
  <c r="H38" i="31"/>
  <c r="I38" i="31"/>
  <c r="J38" i="31"/>
  <c r="K38" i="31"/>
  <c r="L38" i="31"/>
  <c r="M38" i="31"/>
  <c r="N38" i="31"/>
  <c r="O38" i="31"/>
  <c r="P38" i="31"/>
  <c r="Q38" i="31"/>
  <c r="E39" i="31"/>
  <c r="F39" i="31"/>
  <c r="G39" i="31"/>
  <c r="H39" i="31"/>
  <c r="I39" i="31"/>
  <c r="J39" i="31"/>
  <c r="K39" i="31"/>
  <c r="L39" i="31"/>
  <c r="M39" i="31"/>
  <c r="N39" i="31"/>
  <c r="O39" i="31"/>
  <c r="P39" i="31"/>
  <c r="Q39" i="31"/>
  <c r="E40" i="31"/>
  <c r="F40" i="31"/>
  <c r="G40" i="31"/>
  <c r="H40" i="31"/>
  <c r="I40" i="31"/>
  <c r="J40" i="31"/>
  <c r="K40" i="31"/>
  <c r="L40" i="31"/>
  <c r="M40" i="31"/>
  <c r="N40" i="31"/>
  <c r="O40" i="31"/>
  <c r="P40" i="31"/>
  <c r="Q40" i="31"/>
  <c r="E41" i="31"/>
  <c r="F41" i="31"/>
  <c r="G41" i="31"/>
  <c r="H41" i="31"/>
  <c r="I41" i="31"/>
  <c r="J41" i="31"/>
  <c r="K41" i="31"/>
  <c r="L41" i="31"/>
  <c r="M41" i="31"/>
  <c r="N41" i="31"/>
  <c r="O41" i="31"/>
  <c r="P41" i="31"/>
  <c r="Q41" i="31"/>
  <c r="E42" i="31"/>
  <c r="F42" i="31"/>
  <c r="G42" i="31"/>
  <c r="H42" i="31"/>
  <c r="I42" i="31"/>
  <c r="J42" i="31"/>
  <c r="K42" i="31"/>
  <c r="L42" i="31"/>
  <c r="M42" i="31"/>
  <c r="N42" i="31"/>
  <c r="O42" i="31"/>
  <c r="P42" i="31"/>
  <c r="Q42" i="31"/>
  <c r="E43" i="31"/>
  <c r="F43" i="31"/>
  <c r="G43" i="31"/>
  <c r="H43" i="31"/>
  <c r="I43" i="31"/>
  <c r="J43" i="31"/>
  <c r="K43" i="31"/>
  <c r="L43" i="31"/>
  <c r="M43" i="31"/>
  <c r="N43" i="31"/>
  <c r="O43" i="31"/>
  <c r="P43" i="31"/>
  <c r="Q43" i="31"/>
  <c r="E44" i="31"/>
  <c r="F44" i="31"/>
  <c r="G44" i="31"/>
  <c r="H44" i="31"/>
  <c r="I44" i="31"/>
  <c r="J44" i="31"/>
  <c r="K44" i="31"/>
  <c r="L44" i="31"/>
  <c r="M44" i="31"/>
  <c r="N44" i="31"/>
  <c r="O44" i="31"/>
  <c r="P44" i="31"/>
  <c r="Q44" i="31"/>
  <c r="E45" i="31"/>
  <c r="F45" i="31"/>
  <c r="G45" i="31"/>
  <c r="H45" i="31"/>
  <c r="I45" i="31"/>
  <c r="J45" i="31"/>
  <c r="K45" i="31"/>
  <c r="L45" i="31"/>
  <c r="M45" i="31"/>
  <c r="N45" i="31"/>
  <c r="O45" i="31"/>
  <c r="P45" i="31"/>
  <c r="Q45" i="31"/>
  <c r="E46" i="31"/>
  <c r="F46" i="31"/>
  <c r="G46" i="31"/>
  <c r="H46" i="31"/>
  <c r="I46" i="31"/>
  <c r="J46" i="31"/>
  <c r="K46" i="31"/>
  <c r="L46" i="31"/>
  <c r="M46" i="31"/>
  <c r="N46" i="31"/>
  <c r="O46" i="31"/>
  <c r="P46" i="31"/>
  <c r="Q46" i="31"/>
  <c r="E47" i="31"/>
  <c r="F47" i="31"/>
  <c r="G47" i="31"/>
  <c r="H47" i="31"/>
  <c r="I47" i="31"/>
  <c r="J47" i="31"/>
  <c r="K47" i="31"/>
  <c r="L47" i="31"/>
  <c r="M47" i="31"/>
  <c r="N47" i="31"/>
  <c r="O47" i="31"/>
  <c r="P47" i="31"/>
  <c r="Q47" i="31"/>
  <c r="E48" i="31"/>
  <c r="F48" i="31"/>
  <c r="G48" i="31"/>
  <c r="H48" i="31"/>
  <c r="I48" i="31"/>
  <c r="J48" i="31"/>
  <c r="K48" i="31"/>
  <c r="L48" i="31"/>
  <c r="M48" i="31"/>
  <c r="N48" i="31"/>
  <c r="O48" i="31"/>
  <c r="P48" i="31"/>
  <c r="Q48" i="31"/>
  <c r="E49" i="31"/>
  <c r="F49" i="31"/>
  <c r="G49" i="31"/>
  <c r="H49" i="31"/>
  <c r="I49" i="31"/>
  <c r="J49" i="31"/>
  <c r="K49" i="31"/>
  <c r="L49" i="31"/>
  <c r="M49" i="31"/>
  <c r="N49" i="31"/>
  <c r="O49" i="31"/>
  <c r="P49" i="31"/>
  <c r="Q49" i="31"/>
  <c r="E50" i="31"/>
  <c r="F50" i="31"/>
  <c r="G50" i="31"/>
  <c r="H50" i="31"/>
  <c r="I50" i="31"/>
  <c r="J50" i="31"/>
  <c r="K50" i="31"/>
  <c r="L50" i="31"/>
  <c r="M50" i="31"/>
  <c r="N50" i="31"/>
  <c r="O50" i="31"/>
  <c r="P50" i="31"/>
  <c r="Q50" i="31"/>
  <c r="E51" i="31"/>
  <c r="F51" i="31"/>
  <c r="G51" i="31"/>
  <c r="H51" i="31"/>
  <c r="I51" i="31"/>
  <c r="J51" i="31"/>
  <c r="K51" i="31"/>
  <c r="L51" i="31"/>
  <c r="M51" i="31"/>
  <c r="N51" i="31"/>
  <c r="O51" i="31"/>
  <c r="P51" i="31"/>
  <c r="Q51" i="31"/>
  <c r="E52" i="31"/>
  <c r="F52" i="31"/>
  <c r="G52" i="31"/>
  <c r="H52" i="31"/>
  <c r="I52" i="31"/>
  <c r="J52" i="31"/>
  <c r="K52" i="31"/>
  <c r="L52" i="31"/>
  <c r="M52" i="31"/>
  <c r="N52" i="31"/>
  <c r="O52" i="31"/>
  <c r="P52" i="31"/>
  <c r="Q52" i="31"/>
  <c r="E53" i="31"/>
  <c r="F53" i="31"/>
  <c r="G53" i="31"/>
  <c r="H53" i="31"/>
  <c r="I53" i="31"/>
  <c r="J53" i="31"/>
  <c r="K53" i="31"/>
  <c r="L53" i="31"/>
  <c r="M53" i="31"/>
  <c r="N53" i="31"/>
  <c r="O53" i="31"/>
  <c r="P53" i="31"/>
  <c r="Q53" i="31"/>
  <c r="E54" i="31"/>
  <c r="F54" i="31"/>
  <c r="G54" i="31"/>
  <c r="H54" i="31"/>
  <c r="I54" i="31"/>
  <c r="J54" i="31"/>
  <c r="K54" i="31"/>
  <c r="L54" i="31"/>
  <c r="M54" i="31"/>
  <c r="N54" i="31"/>
  <c r="O54" i="31"/>
  <c r="P54" i="31"/>
  <c r="Q54" i="31"/>
  <c r="E55" i="31"/>
  <c r="F55" i="31"/>
  <c r="G55" i="31"/>
  <c r="H55" i="31"/>
  <c r="I55" i="31"/>
  <c r="J55" i="31"/>
  <c r="K55" i="31"/>
  <c r="L55" i="31"/>
  <c r="M55" i="31"/>
  <c r="N55" i="31"/>
  <c r="O55" i="31"/>
  <c r="P55" i="31"/>
  <c r="Q55" i="31"/>
  <c r="E2" i="34" l="1"/>
  <c r="E2" i="31" l="1"/>
  <c r="D12" i="30"/>
  <c r="E12" i="30"/>
  <c r="F12" i="30"/>
  <c r="G12" i="30"/>
  <c r="H12" i="30"/>
  <c r="I12" i="30"/>
  <c r="J12" i="30"/>
  <c r="K12" i="30"/>
  <c r="L12" i="30"/>
  <c r="M12" i="30"/>
  <c r="N12" i="30"/>
  <c r="O12" i="30"/>
  <c r="P12" i="30"/>
  <c r="D13" i="30"/>
  <c r="E13" i="30"/>
  <c r="F13" i="30"/>
  <c r="G13" i="30"/>
  <c r="H13" i="30"/>
  <c r="I13" i="30"/>
  <c r="J13" i="30"/>
  <c r="K13" i="30"/>
  <c r="L13" i="30"/>
  <c r="M13" i="30"/>
  <c r="N13" i="30"/>
  <c r="O13" i="30"/>
  <c r="P13" i="30"/>
  <c r="D14" i="30"/>
  <c r="E14" i="30"/>
  <c r="F14" i="30"/>
  <c r="G14" i="30"/>
  <c r="H14" i="30"/>
  <c r="I14" i="30"/>
  <c r="J14" i="30"/>
  <c r="K14" i="30"/>
  <c r="L14" i="30"/>
  <c r="M14" i="30"/>
  <c r="N14" i="30"/>
  <c r="O14" i="30"/>
  <c r="P14" i="30"/>
  <c r="D15" i="30"/>
  <c r="E15" i="30"/>
  <c r="F15" i="30"/>
  <c r="G15" i="30"/>
  <c r="H15" i="30"/>
  <c r="I15" i="30"/>
  <c r="J15" i="30"/>
  <c r="K15" i="30"/>
  <c r="L15" i="30"/>
  <c r="M15" i="30"/>
  <c r="N15" i="30"/>
  <c r="O15" i="30"/>
  <c r="P15" i="30"/>
  <c r="D16" i="30"/>
  <c r="E16" i="30"/>
  <c r="F16" i="30"/>
  <c r="G16" i="30"/>
  <c r="H16" i="30"/>
  <c r="I16" i="30"/>
  <c r="J16" i="30"/>
  <c r="K16" i="30"/>
  <c r="L16" i="30"/>
  <c r="M16" i="30"/>
  <c r="N16" i="30"/>
  <c r="O16" i="30"/>
  <c r="P16" i="30"/>
  <c r="D17" i="30"/>
  <c r="E17" i="30"/>
  <c r="F17" i="30"/>
  <c r="G17" i="30"/>
  <c r="H17" i="30"/>
  <c r="I17" i="30"/>
  <c r="J17" i="30"/>
  <c r="K17" i="30"/>
  <c r="L17" i="30"/>
  <c r="M17" i="30"/>
  <c r="N17" i="30"/>
  <c r="O17" i="30"/>
  <c r="P17" i="30"/>
  <c r="D18" i="30"/>
  <c r="E18" i="30"/>
  <c r="F18" i="30"/>
  <c r="G18" i="30"/>
  <c r="H18" i="30"/>
  <c r="I18" i="30"/>
  <c r="J18" i="30"/>
  <c r="K18" i="30"/>
  <c r="L18" i="30"/>
  <c r="M18" i="30"/>
  <c r="N18" i="30"/>
  <c r="O18" i="30"/>
  <c r="P18" i="30"/>
  <c r="D19" i="30"/>
  <c r="E19" i="30"/>
  <c r="F19" i="30"/>
  <c r="G19" i="30"/>
  <c r="H19" i="30"/>
  <c r="I19" i="30"/>
  <c r="J19" i="30"/>
  <c r="K19" i="30"/>
  <c r="L19" i="30"/>
  <c r="M19" i="30"/>
  <c r="N19" i="30"/>
  <c r="O19" i="30"/>
  <c r="P19" i="30"/>
  <c r="D20" i="30"/>
  <c r="E20" i="30"/>
  <c r="F20" i="30"/>
  <c r="G20" i="30"/>
  <c r="H20" i="30"/>
  <c r="I20" i="30"/>
  <c r="J20" i="30"/>
  <c r="K20" i="30"/>
  <c r="L20" i="30"/>
  <c r="M20" i="30"/>
  <c r="N20" i="30"/>
  <c r="O20" i="30"/>
  <c r="P20" i="30"/>
  <c r="D21" i="30"/>
  <c r="E21" i="30"/>
  <c r="F21" i="30"/>
  <c r="G21" i="30"/>
  <c r="H21" i="30"/>
  <c r="I21" i="30"/>
  <c r="J21" i="30"/>
  <c r="K21" i="30"/>
  <c r="L21" i="30"/>
  <c r="M21" i="30"/>
  <c r="N21" i="30"/>
  <c r="O21" i="30"/>
  <c r="P21" i="30"/>
  <c r="D23" i="30"/>
  <c r="E23" i="30"/>
  <c r="F23" i="30"/>
  <c r="G23" i="30"/>
  <c r="H23" i="30"/>
  <c r="I23" i="30"/>
  <c r="J23" i="30"/>
  <c r="K23" i="30"/>
  <c r="L23" i="30"/>
  <c r="M23" i="30"/>
  <c r="N23" i="30"/>
  <c r="O23" i="30"/>
  <c r="P23" i="30"/>
  <c r="D24" i="30"/>
  <c r="E24" i="30"/>
  <c r="F24" i="30"/>
  <c r="G24" i="30"/>
  <c r="H24" i="30"/>
  <c r="I24" i="30"/>
  <c r="J24" i="30"/>
  <c r="K24" i="30"/>
  <c r="L24" i="30"/>
  <c r="M24" i="30"/>
  <c r="N24" i="30"/>
  <c r="O24" i="30"/>
  <c r="P24" i="30"/>
  <c r="D25" i="30"/>
  <c r="E25" i="30"/>
  <c r="F25" i="30"/>
  <c r="G25" i="30"/>
  <c r="H25" i="30"/>
  <c r="I25" i="30"/>
  <c r="J25" i="30"/>
  <c r="K25" i="30"/>
  <c r="L25" i="30"/>
  <c r="M25" i="30"/>
  <c r="N25" i="30"/>
  <c r="O25" i="30"/>
  <c r="P25" i="30"/>
  <c r="D26" i="30"/>
  <c r="E26" i="30"/>
  <c r="F26" i="30"/>
  <c r="G26" i="30"/>
  <c r="H26" i="30"/>
  <c r="I26" i="30"/>
  <c r="J26" i="30"/>
  <c r="K26" i="30"/>
  <c r="L26" i="30"/>
  <c r="M26" i="30"/>
  <c r="N26" i="30"/>
  <c r="O26" i="30"/>
  <c r="P26" i="30"/>
  <c r="D29" i="30"/>
  <c r="E29" i="30"/>
  <c r="F29" i="30"/>
  <c r="G29" i="30"/>
  <c r="H29" i="30"/>
  <c r="I29" i="30"/>
  <c r="J29" i="30"/>
  <c r="K29" i="30"/>
  <c r="L29" i="30"/>
  <c r="M29" i="30"/>
  <c r="N29" i="30"/>
  <c r="O29" i="30"/>
  <c r="P29" i="30"/>
  <c r="E11" i="30"/>
  <c r="F11" i="30"/>
  <c r="G11" i="30"/>
  <c r="H11" i="30"/>
  <c r="I11" i="30"/>
  <c r="J11" i="30"/>
  <c r="K11" i="30"/>
  <c r="L11" i="30"/>
  <c r="M11" i="30"/>
  <c r="N11" i="30"/>
  <c r="O11" i="30"/>
  <c r="P11" i="30"/>
  <c r="D11" i="30"/>
  <c r="E27" i="33" l="1"/>
  <c r="E27" i="30" s="1"/>
  <c r="F27" i="33"/>
  <c r="F27" i="30" s="1"/>
  <c r="G27" i="33"/>
  <c r="G27" i="30" s="1"/>
  <c r="H27" i="33"/>
  <c r="H27" i="30" s="1"/>
  <c r="I27" i="33"/>
  <c r="I27" i="30" s="1"/>
  <c r="J27" i="33"/>
  <c r="J27" i="30" s="1"/>
  <c r="D27" i="33"/>
  <c r="D27" i="30" s="1"/>
  <c r="E22" i="33"/>
  <c r="E22" i="30" s="1"/>
  <c r="F22" i="33"/>
  <c r="F22" i="30" s="1"/>
  <c r="G22" i="33"/>
  <c r="G22" i="30" s="1"/>
  <c r="H22" i="33"/>
  <c r="H22" i="30" s="1"/>
  <c r="I22" i="33"/>
  <c r="I22" i="30" s="1"/>
  <c r="J22" i="33"/>
  <c r="J22" i="30" s="1"/>
  <c r="D22" i="33"/>
  <c r="D22" i="30" s="1"/>
  <c r="D28" i="33" l="1"/>
  <c r="I28" i="33"/>
  <c r="G28" i="33"/>
  <c r="E28" i="33"/>
  <c r="J28" i="33"/>
  <c r="H28" i="33"/>
  <c r="F28" i="33"/>
  <c r="E2" i="32"/>
  <c r="L27" i="33"/>
  <c r="L27" i="30" s="1"/>
  <c r="M27" i="33"/>
  <c r="N27" i="33"/>
  <c r="N27" i="30" s="1"/>
  <c r="O27" i="33"/>
  <c r="P27" i="33"/>
  <c r="P27" i="30" s="1"/>
  <c r="K27" i="33"/>
  <c r="K27" i="30" s="1"/>
  <c r="L22" i="33"/>
  <c r="L22" i="30" s="1"/>
  <c r="M22" i="33"/>
  <c r="M22" i="30" s="1"/>
  <c r="N22" i="33"/>
  <c r="N22" i="30" s="1"/>
  <c r="O22" i="33"/>
  <c r="O22" i="30" s="1"/>
  <c r="P22" i="33"/>
  <c r="P22" i="30" s="1"/>
  <c r="K22" i="33"/>
  <c r="K22" i="30" s="1"/>
  <c r="P28" i="33" l="1"/>
  <c r="L28" i="33"/>
  <c r="O28" i="33"/>
  <c r="O27" i="30"/>
  <c r="M28" i="33"/>
  <c r="M27" i="30"/>
  <c r="H28" i="30"/>
  <c r="H30" i="33"/>
  <c r="H30" i="30" s="1"/>
  <c r="E28" i="30"/>
  <c r="E30" i="33"/>
  <c r="E30" i="30" s="1"/>
  <c r="I28" i="30"/>
  <c r="I30" i="33"/>
  <c r="I30" i="30" s="1"/>
  <c r="K28" i="33"/>
  <c r="N28" i="33"/>
  <c r="F28" i="30"/>
  <c r="F30" i="33"/>
  <c r="F30" i="30" s="1"/>
  <c r="J28" i="30"/>
  <c r="J30" i="33"/>
  <c r="J30" i="30" s="1"/>
  <c r="G28" i="30"/>
  <c r="G30" i="33"/>
  <c r="G30" i="30" s="1"/>
  <c r="D28" i="30"/>
  <c r="D30" i="33"/>
  <c r="D30" i="30" s="1"/>
  <c r="B2" i="34"/>
  <c r="D2" i="33"/>
  <c r="A2" i="33"/>
  <c r="B2" i="32"/>
  <c r="B2" i="31"/>
  <c r="A2" i="30"/>
  <c r="N28" i="30" l="1"/>
  <c r="N30" i="33"/>
  <c r="N30" i="30" s="1"/>
  <c r="L28" i="30"/>
  <c r="L30" i="33"/>
  <c r="L30" i="30" s="1"/>
  <c r="K28" i="30"/>
  <c r="K30" i="33"/>
  <c r="K30" i="30" s="1"/>
  <c r="M28" i="30"/>
  <c r="M30" i="33"/>
  <c r="M30" i="30" s="1"/>
  <c r="O28" i="30"/>
  <c r="O30" i="33"/>
  <c r="O30" i="30" s="1"/>
  <c r="P28" i="30"/>
  <c r="P30" i="33"/>
  <c r="P30" i="30" s="1"/>
  <c r="D2" i="22"/>
  <c r="A2" i="22"/>
</calcChain>
</file>

<file path=xl/sharedStrings.xml><?xml version="1.0" encoding="utf-8"?>
<sst xmlns="http://schemas.openxmlformats.org/spreadsheetml/2006/main" count="293" uniqueCount="93">
  <si>
    <t>NRW ohne Metropole Ruhr</t>
  </si>
  <si>
    <t>Bochum</t>
  </si>
  <si>
    <t>Bottrop</t>
  </si>
  <si>
    <t>Dortmund</t>
  </si>
  <si>
    <t>Duisburg</t>
  </si>
  <si>
    <t>Essen</t>
  </si>
  <si>
    <t>Gelsenkirchen</t>
  </si>
  <si>
    <t>Hagen</t>
  </si>
  <si>
    <t>Hamm</t>
  </si>
  <si>
    <t>Herne</t>
  </si>
  <si>
    <t>Mülheim an der Ruhr</t>
  </si>
  <si>
    <t>Oberhausen</t>
  </si>
  <si>
    <t xml:space="preserve">Kreisfreie Städte </t>
  </si>
  <si>
    <t>Ennepe-Ruhr-Kreis</t>
  </si>
  <si>
    <t>Kreis Recklinghausen</t>
  </si>
  <si>
    <t>Kreis Unna</t>
  </si>
  <si>
    <t>Kreis Wesel</t>
  </si>
  <si>
    <t>Summe Kreise</t>
  </si>
  <si>
    <t xml:space="preserve">Metropole Ruhr
</t>
  </si>
  <si>
    <t>NRW</t>
  </si>
  <si>
    <t>Quelle: Landesbetrieb für Information und Technik, NRW.</t>
  </si>
  <si>
    <t>Bearbeitung: Regionalstatistik Ruhr.</t>
  </si>
  <si>
    <t>Zeitreihe</t>
  </si>
  <si>
    <t>Inhalt</t>
  </si>
  <si>
    <t>Erläuterung</t>
  </si>
  <si>
    <t>Verfügbares Einkommen</t>
  </si>
  <si>
    <t>Verf E</t>
  </si>
  <si>
    <t>Stand: 11.9.2018</t>
  </si>
  <si>
    <t>Definition Verfügbares Einkommen</t>
  </si>
  <si>
    <t>Verfügbares Einkommen  - in Millionen Euro -</t>
  </si>
  <si>
    <t>Verfügbares Einkommen  - je Einwohner -</t>
  </si>
  <si>
    <t>in Millionen Euro</t>
  </si>
  <si>
    <t>Xanten</t>
  </si>
  <si>
    <t>Wesel</t>
  </si>
  <si>
    <t>Voerde</t>
  </si>
  <si>
    <t>Sonsbeck</t>
  </si>
  <si>
    <t>Schermbeck</t>
  </si>
  <si>
    <t>Rheinberg</t>
  </si>
  <si>
    <t>Neukirchen-Vluyn</t>
  </si>
  <si>
    <t>Moers</t>
  </si>
  <si>
    <t>Kamp-Lintfort</t>
  </si>
  <si>
    <t>Hünxe</t>
  </si>
  <si>
    <t>Hamminkeln</t>
  </si>
  <si>
    <t>Dinslaken</t>
  </si>
  <si>
    <t>Alpen</t>
  </si>
  <si>
    <t>Werne</t>
  </si>
  <si>
    <t>Unna</t>
  </si>
  <si>
    <t>Selm</t>
  </si>
  <si>
    <t>Schwerte</t>
  </si>
  <si>
    <t>Lünen</t>
  </si>
  <si>
    <t>Kamen</t>
  </si>
  <si>
    <t>Holzwickede</t>
  </si>
  <si>
    <t>Fröndenberg</t>
  </si>
  <si>
    <t>Bönen</t>
  </si>
  <si>
    <t>Bergkamen</t>
  </si>
  <si>
    <t>Waltrop</t>
  </si>
  <si>
    <t>Recklinghausen</t>
  </si>
  <si>
    <t>Oer-Erkenschwick</t>
  </si>
  <si>
    <t>Marl</t>
  </si>
  <si>
    <t>Herten</t>
  </si>
  <si>
    <t>Haltern am See</t>
  </si>
  <si>
    <t>Gladbeck</t>
  </si>
  <si>
    <t>Dorsten</t>
  </si>
  <si>
    <t>Datteln</t>
  </si>
  <si>
    <t>Castrop-Rauxel</t>
  </si>
  <si>
    <t>Witten</t>
  </si>
  <si>
    <t>Wetter</t>
  </si>
  <si>
    <t>Sprockhövel</t>
  </si>
  <si>
    <t>Schwelm</t>
  </si>
  <si>
    <t>Herdecke</t>
  </si>
  <si>
    <t>Hattingen</t>
  </si>
  <si>
    <t>Gevelsberg</t>
  </si>
  <si>
    <t>Ennepetal</t>
  </si>
  <si>
    <t>Breckerfeld</t>
  </si>
  <si>
    <t>Verf E.1</t>
  </si>
  <si>
    <t>Verf E.1.1</t>
  </si>
  <si>
    <t>Verf E.2</t>
  </si>
  <si>
    <t>Verf E.2.1</t>
  </si>
  <si>
    <t>Verf E.3</t>
  </si>
  <si>
    <t>Verf E.3.1</t>
  </si>
  <si>
    <t>Unter dem verfügbaren Einkommen verstehen die Statistiker die Einkommenssumme (Arbeitnehmerentgelt und Einkommen aus selbstständiger Arbeit und Vermögen), die den privaten Haushalten nach der sog. Einkommensumverteilung, also abzüglich Steuern und Sozialabgaben und zuzüglich empfangener Sozialleistungen, durchschnittlich für Konsum- und Sparzwecke zur Verfügung steht. Es ist als Indikator für die finanziellen Verhältnisse der Bevölkerung der Gemeinden zu verstehen und ermöglicht mittelbar Aussagen zur lokalen Kaufkraft, wobei die regionale Preisentwicklung unberücksichtigt bleibt. (IT.NRW)</t>
  </si>
  <si>
    <t>die rückwirkende Revision von 2004 bis 2014 ist berücksichtigt!</t>
  </si>
  <si>
    <r>
      <t>Verfügbares Einkommen Zeitreihe von 2004 bis 2016</t>
    </r>
    <r>
      <rPr>
        <b/>
        <sz val="10"/>
        <color theme="1"/>
        <rFont val="Arial"/>
        <family val="2"/>
      </rPr>
      <t xml:space="preserve"> - in Millionen Euro -</t>
    </r>
    <r>
      <rPr>
        <sz val="10"/>
        <color theme="1"/>
        <rFont val="Arial"/>
        <family val="2"/>
      </rPr>
      <t xml:space="preserve"> </t>
    </r>
  </si>
  <si>
    <r>
      <t>Verfügbares Einkommen Zeitreihe von 2004 bis 2016</t>
    </r>
    <r>
      <rPr>
        <b/>
        <sz val="10"/>
        <color theme="1"/>
        <rFont val="Arial"/>
        <family val="2"/>
      </rPr>
      <t xml:space="preserve"> - in Millionen Euro -</t>
    </r>
    <r>
      <rPr>
        <sz val="10"/>
        <color theme="1"/>
        <rFont val="Arial"/>
        <family val="2"/>
      </rPr>
      <t xml:space="preserve">  Gemeinden</t>
    </r>
  </si>
  <si>
    <r>
      <t>Verfügbares Einkommen Zeitreihe von 2004 bis 2016</t>
    </r>
    <r>
      <rPr>
        <b/>
        <sz val="10"/>
        <color theme="1"/>
        <rFont val="Arial"/>
        <family val="2"/>
      </rPr>
      <t xml:space="preserve"> - je Einwohner -</t>
    </r>
    <r>
      <rPr>
        <sz val="10"/>
        <color theme="1"/>
        <rFont val="Arial"/>
        <family val="2"/>
      </rPr>
      <t xml:space="preserve">  </t>
    </r>
  </si>
  <si>
    <r>
      <t>Verfügbares Einkommen Zeitreihe von 2004 bis 2016</t>
    </r>
    <r>
      <rPr>
        <b/>
        <sz val="10"/>
        <color theme="1"/>
        <rFont val="Arial"/>
        <family val="2"/>
      </rPr>
      <t xml:space="preserve"> - je Einwohner -</t>
    </r>
    <r>
      <rPr>
        <sz val="10"/>
        <color theme="1"/>
        <rFont val="Arial"/>
        <family val="2"/>
      </rPr>
      <t xml:space="preserve">  Gemeinden</t>
    </r>
  </si>
  <si>
    <t xml:space="preserve">Durchschnittliche Jahresbevölkerung </t>
  </si>
  <si>
    <t>Durchschnittliche Jahresbevölkerung -  Gemeinden</t>
  </si>
  <si>
    <t>Verfügbares Einkommen - in Millionen Euro -</t>
  </si>
  <si>
    <t>Verfügbares Einkommen - je Einwohner -</t>
  </si>
  <si>
    <r>
      <t>Durchschnittliche Jahresbevölkerung</t>
    </r>
    <r>
      <rPr>
        <b/>
        <vertAlign val="superscript"/>
        <sz val="8"/>
        <rFont val="Arial"/>
        <family val="2"/>
      </rPr>
      <t xml:space="preserve"> 1)</t>
    </r>
  </si>
  <si>
    <r>
      <rPr>
        <vertAlign val="superscript"/>
        <sz val="8"/>
        <rFont val="Arial"/>
        <family val="2"/>
      </rPr>
      <t>1)</t>
    </r>
    <r>
      <rPr>
        <sz val="8"/>
        <rFont val="Arial"/>
        <family val="2"/>
      </rPr>
      <t xml:space="preserve"> ab 2011 Basis Zensus 2011</t>
    </r>
  </si>
  <si>
    <r>
      <t xml:space="preserve">Durchschnittliche Jahresbevölkerung </t>
    </r>
    <r>
      <rPr>
        <b/>
        <vertAlign val="superscript"/>
        <sz val="8"/>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</si>
</sst>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36" x14ac:knownFonts="1">
    <font>
      <sz val="11"/>
      <color theme="1"/>
      <name val="Calibri"/>
      <family val="2"/>
      <scheme val="minor"/>
    </font>
    <font>
      <sz val="10"/>
      <color indexed="8"/>
      <name val="Calibri"/>
      <family val="2"/>
      <scheme val="minor"/>
    </font>
    <font>
      <sz val="10"/>
      <name val="Arial"/>
      <family val="2"/>
    </font>
    <font>
      <sz val="11"/>
      <color theme="1"/>
      <name val="Arial"/>
      <family val="2"/>
    </font>
    <font>
      <sz val="7"/>
      <name val="Arial"/>
      <family val="2"/>
    </font>
    <font>
      <sz val="10"/>
      <name val="Arial"/>
      <family val="2"/>
    </font>
    <font>
      <sz val="12"/>
      <name val="Arial"/>
      <family val="2"/>
    </font>
    <font>
      <b/>
      <sz val="12"/>
      <name val="Arial"/>
      <family val="2"/>
    </font>
    <font>
      <i/>
      <sz val="11"/>
      <name val="Arial"/>
      <family val="2"/>
    </font>
    <font>
      <sz val="8"/>
      <name val="Arial"/>
      <family val="2"/>
    </font>
    <font>
      <sz val="9"/>
      <name val="Arial"/>
      <family val="2"/>
    </font>
    <font>
      <b/>
      <sz val="8"/>
      <name val="Arial"/>
      <family val="2"/>
    </font>
    <font>
      <sz val="8"/>
      <color theme="1"/>
      <name val="Arial"/>
      <family val="2"/>
    </font>
    <font>
      <b/>
      <sz val="8"/>
      <color indexed="8"/>
      <name val="Arial"/>
      <family val="2"/>
    </font>
    <font>
      <sz val="8"/>
      <color indexed="8"/>
      <name val="Arial"/>
      <family val="2"/>
    </font>
    <font>
      <sz val="9"/>
      <color indexed="8"/>
      <name val="Arial"/>
      <family val="2"/>
    </font>
    <font>
      <sz val="8.5"/>
      <name val="Arial"/>
      <family val="2"/>
    </font>
    <font>
      <sz val="7.5"/>
      <color indexed="8"/>
      <name val="Arial"/>
      <family val="2"/>
    </font>
    <font>
      <u/>
      <sz val="10"/>
      <color indexed="12"/>
      <name val="Arial"/>
      <family val="2"/>
    </font>
    <font>
      <sz val="10"/>
      <color theme="1"/>
      <name val="Arial"/>
      <family val="2"/>
    </font>
    <font>
      <u/>
      <sz val="11"/>
      <color theme="10"/>
      <name val="Calibri"/>
      <family val="2"/>
      <scheme val="minor"/>
    </font>
    <font>
      <b/>
      <sz val="10"/>
      <color theme="1"/>
      <name val="Arial"/>
      <family val="2"/>
    </font>
    <font>
      <sz val="11"/>
      <color indexed="8"/>
      <name val="Calibri"/>
      <family val="2"/>
      <scheme val="minor"/>
    </font>
    <font>
      <b/>
      <sz val="9"/>
      <color rgb="FF000000"/>
      <name val="Arial"/>
      <family val="2"/>
    </font>
    <font>
      <sz val="9"/>
      <color rgb="FF000000"/>
      <name val="Arial"/>
      <family val="2"/>
    </font>
    <font>
      <sz val="11"/>
      <color rgb="FF000000"/>
      <name val="Calibri"/>
      <family val="2"/>
    </font>
    <font>
      <b/>
      <sz val="11"/>
      <color rgb="FF000000"/>
      <name val="Calibri"/>
      <family val="2"/>
    </font>
    <font>
      <sz val="9"/>
      <color rgb="FF2B2B2D"/>
      <name val="Arial"/>
      <family val="2"/>
    </font>
    <font>
      <sz val="9"/>
      <color theme="1"/>
      <name val="Arial"/>
      <family val="2"/>
    </font>
    <font>
      <b/>
      <sz val="9"/>
      <color theme="1"/>
      <name val="Arial"/>
      <family val="2"/>
    </font>
    <font>
      <b/>
      <sz val="7"/>
      <name val="Arial"/>
      <family val="2"/>
    </font>
    <font>
      <sz val="11"/>
      <color theme="1"/>
      <name val="Calibri"/>
      <family val="2"/>
      <scheme val="minor"/>
    </font>
    <font>
      <b/>
      <sz val="11"/>
      <color theme="1"/>
      <name val="Calibri"/>
      <family val="2"/>
      <scheme val="minor"/>
    </font>
    <font>
      <sz val="8"/>
      <color rgb="FF2B2B2D"/>
      <name val="Arial"/>
      <family val="2"/>
    </font>
    <font>
      <b/>
      <vertAlign val="superscript"/>
      <sz val="8"/>
      <name val="Arial"/>
      <family val="2"/>
    </font>
    <font>
      <vertAlign val="superscript"/>
      <sz val="8"/>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s>
  <cellStyleXfs count="11">
    <xf numFmtId="0" fontId="0" fillId="0" borderId="0"/>
    <xf numFmtId="0" fontId="1" fillId="0" borderId="0"/>
    <xf numFmtId="0" fontId="18" fillId="0" borderId="0" applyNumberFormat="0" applyFill="0" applyBorder="0" applyAlignment="0" applyProtection="0">
      <alignment vertical="top"/>
      <protection locked="0"/>
    </xf>
    <xf numFmtId="0" fontId="5" fillId="0" borderId="0"/>
    <xf numFmtId="0" fontId="5" fillId="0" borderId="0"/>
    <xf numFmtId="0" fontId="5" fillId="0" borderId="0"/>
    <xf numFmtId="0" fontId="20" fillId="0" borderId="0" applyNumberFormat="0" applyFill="0" applyBorder="0" applyAlignment="0" applyProtection="0"/>
    <xf numFmtId="0" fontId="22" fillId="0" borderId="0"/>
    <xf numFmtId="0" fontId="2" fillId="0" borderId="0"/>
    <xf numFmtId="0" fontId="2" fillId="0" borderId="0" applyProtection="0"/>
    <xf numFmtId="43" fontId="31" fillId="0" borderId="0" applyFont="0" applyFill="0" applyBorder="0" applyAlignment="0" applyProtection="0"/>
  </cellStyleXfs>
  <cellXfs count="125">
    <xf numFmtId="0" fontId="0" fillId="0" borderId="0" xfId="0"/>
    <xf numFmtId="0" fontId="3" fillId="0" borderId="0" xfId="0" applyFont="1" applyBorder="1"/>
    <xf numFmtId="0" fontId="4" fillId="0" borderId="0" xfId="0" applyFont="1" applyBorder="1"/>
    <xf numFmtId="0" fontId="3" fillId="0" borderId="0" xfId="0" applyFont="1"/>
    <xf numFmtId="0" fontId="5" fillId="0" borderId="0" xfId="0" applyFont="1" applyBorder="1" applyAlignment="1">
      <alignment horizontal="right" vertical="center"/>
    </xf>
    <xf numFmtId="0" fontId="6" fillId="0" borderId="0" xfId="0" applyFont="1" applyBorder="1"/>
    <xf numFmtId="0" fontId="7" fillId="0" borderId="0" xfId="0" applyFont="1" applyBorder="1" applyAlignment="1"/>
    <xf numFmtId="0" fontId="4" fillId="0" borderId="0" xfId="0" applyFont="1"/>
    <xf numFmtId="0" fontId="8" fillId="0" borderId="0" xfId="0" applyFont="1" applyBorder="1" applyAlignment="1">
      <alignment horizontal="right" vertical="center"/>
    </xf>
    <xf numFmtId="0" fontId="5" fillId="0" borderId="0" xfId="0" quotePrefix="1" applyFont="1" applyBorder="1" applyAlignment="1"/>
    <xf numFmtId="0" fontId="9" fillId="0" borderId="0" xfId="0" applyFont="1" applyBorder="1" applyAlignment="1">
      <alignment horizontal="left"/>
    </xf>
    <xf numFmtId="0" fontId="3" fillId="0" borderId="1" xfId="0" applyFont="1" applyBorder="1"/>
    <xf numFmtId="0" fontId="4" fillId="0" borderId="1" xfId="0" applyFont="1" applyBorder="1"/>
    <xf numFmtId="49" fontId="10" fillId="0" borderId="2" xfId="0" applyNumberFormat="1" applyFont="1" applyBorder="1" applyAlignment="1">
      <alignment horizontal="left" vertical="center"/>
    </xf>
    <xf numFmtId="3" fontId="9" fillId="0" borderId="2" xfId="0" applyNumberFormat="1" applyFont="1" applyBorder="1" applyAlignment="1">
      <alignment horizontal="right" vertical="center"/>
    </xf>
    <xf numFmtId="3" fontId="9" fillId="0" borderId="2" xfId="0" applyNumberFormat="1" applyFont="1" applyBorder="1" applyAlignment="1">
      <alignment horizontal="right" vertical="center" wrapText="1"/>
    </xf>
    <xf numFmtId="0" fontId="3" fillId="0" borderId="2" xfId="0" applyFont="1" applyBorder="1"/>
    <xf numFmtId="0" fontId="9" fillId="0" borderId="0" xfId="0" applyFont="1" applyBorder="1" applyAlignment="1">
      <alignment horizontal="left" vertical="center"/>
    </xf>
    <xf numFmtId="0" fontId="9" fillId="0" borderId="3" xfId="0" applyFont="1" applyBorder="1" applyAlignment="1">
      <alignment horizontal="center" vertical="center"/>
    </xf>
    <xf numFmtId="0" fontId="9" fillId="0" borderId="0" xfId="0" applyFont="1" applyBorder="1" applyAlignment="1">
      <alignment horizontal="center" vertical="center"/>
    </xf>
    <xf numFmtId="49" fontId="9" fillId="0" borderId="1" xfId="0" applyNumberFormat="1" applyFont="1" applyBorder="1" applyAlignment="1">
      <alignment horizontal="left" vertical="center"/>
    </xf>
    <xf numFmtId="3" fontId="9" fillId="0" borderId="1" xfId="0" applyNumberFormat="1" applyFont="1" applyBorder="1" applyAlignment="1">
      <alignment horizontal="right" vertical="center"/>
    </xf>
    <xf numFmtId="3" fontId="9" fillId="0" borderId="1" xfId="0" applyNumberFormat="1" applyFont="1" applyBorder="1" applyAlignment="1">
      <alignment horizontal="right" vertical="center" wrapText="1"/>
    </xf>
    <xf numFmtId="0" fontId="9" fillId="0" borderId="1" xfId="0" applyFont="1" applyBorder="1" applyAlignment="1">
      <alignment horizontal="center" vertical="center" wrapText="1"/>
    </xf>
    <xf numFmtId="0" fontId="9" fillId="0" borderId="0" xfId="0" applyFont="1" applyBorder="1"/>
    <xf numFmtId="0" fontId="11" fillId="0" borderId="0" xfId="0" applyFont="1" applyBorder="1" applyAlignment="1"/>
    <xf numFmtId="0" fontId="11" fillId="0" borderId="0" xfId="0" applyFont="1" applyFill="1" applyBorder="1" applyAlignment="1"/>
    <xf numFmtId="3" fontId="12" fillId="0" borderId="0" xfId="0" applyNumberFormat="1" applyFont="1" applyFill="1"/>
    <xf numFmtId="0" fontId="11" fillId="0" borderId="0" xfId="0" applyFont="1" applyFill="1" applyBorder="1" applyAlignment="1">
      <alignment horizontal="centerContinuous" vertical="center"/>
    </xf>
    <xf numFmtId="49" fontId="9" fillId="0" borderId="0" xfId="0" applyNumberFormat="1" applyFont="1" applyBorder="1" applyAlignment="1">
      <alignment horizontal="left" vertical="center"/>
    </xf>
    <xf numFmtId="3" fontId="9" fillId="0" borderId="0" xfId="0" applyNumberFormat="1" applyFont="1" applyBorder="1" applyAlignment="1">
      <alignment horizontal="right" vertical="center"/>
    </xf>
    <xf numFmtId="3" fontId="9" fillId="0" borderId="0" xfId="0" applyNumberFormat="1" applyFont="1" applyFill="1" applyBorder="1" applyAlignment="1">
      <alignment horizontal="right" vertical="center" wrapText="1"/>
    </xf>
    <xf numFmtId="3" fontId="9" fillId="0" borderId="0" xfId="0" applyNumberFormat="1" applyFont="1" applyBorder="1" applyAlignment="1">
      <alignment horizontal="right" vertical="center" wrapText="1"/>
    </xf>
    <xf numFmtId="49" fontId="11" fillId="0" borderId="0" xfId="0" applyNumberFormat="1" applyFont="1" applyBorder="1" applyAlignment="1">
      <alignment horizontal="left" vertical="center"/>
    </xf>
    <xf numFmtId="3" fontId="11" fillId="0" borderId="0" xfId="0" applyNumberFormat="1" applyFont="1" applyBorder="1" applyAlignment="1">
      <alignment horizontal="right" vertical="center"/>
    </xf>
    <xf numFmtId="3" fontId="11" fillId="0" borderId="0" xfId="0" applyNumberFormat="1" applyFont="1" applyFill="1" applyBorder="1" applyAlignment="1">
      <alignment horizontal="right" vertical="center" wrapText="1"/>
    </xf>
    <xf numFmtId="49" fontId="13" fillId="0" borderId="0" xfId="0" applyNumberFormat="1" applyFont="1" applyFill="1" applyBorder="1" applyAlignment="1">
      <alignment horizontal="left" vertical="center"/>
    </xf>
    <xf numFmtId="3" fontId="11" fillId="0" borderId="0" xfId="0" applyNumberFormat="1" applyFont="1" applyFill="1" applyBorder="1" applyAlignment="1">
      <alignment horizontal="right"/>
    </xf>
    <xf numFmtId="3" fontId="13" fillId="0" borderId="0" xfId="0" applyNumberFormat="1" applyFont="1" applyFill="1" applyBorder="1" applyAlignment="1">
      <alignment horizontal="right"/>
    </xf>
    <xf numFmtId="3" fontId="13" fillId="0" borderId="0" xfId="0" applyNumberFormat="1" applyFont="1" applyFill="1" applyBorder="1" applyAlignment="1">
      <alignment horizontal="right" vertical="center"/>
    </xf>
    <xf numFmtId="3" fontId="11" fillId="0" borderId="0" xfId="0" applyNumberFormat="1" applyFont="1" applyBorder="1" applyAlignment="1">
      <alignment horizontal="right"/>
    </xf>
    <xf numFmtId="49" fontId="14" fillId="0" borderId="0" xfId="0" applyNumberFormat="1" applyFont="1" applyFill="1" applyBorder="1" applyAlignment="1">
      <alignment horizontal="left" vertical="center"/>
    </xf>
    <xf numFmtId="3" fontId="14" fillId="0" borderId="0" xfId="0" applyNumberFormat="1" applyFont="1" applyFill="1" applyBorder="1" applyAlignment="1">
      <alignment horizontal="right" vertical="center"/>
    </xf>
    <xf numFmtId="49" fontId="15" fillId="0" borderId="0" xfId="0" applyNumberFormat="1" applyFont="1" applyFill="1" applyBorder="1" applyAlignment="1">
      <alignment horizontal="left" vertical="center"/>
    </xf>
    <xf numFmtId="49" fontId="16" fillId="0" borderId="0" xfId="0" applyNumberFormat="1" applyFont="1" applyBorder="1"/>
    <xf numFmtId="3" fontId="17" fillId="0" borderId="0" xfId="0" applyNumberFormat="1" applyFont="1" applyFill="1" applyBorder="1" applyAlignment="1">
      <alignment horizontal="right" vertical="center"/>
    </xf>
    <xf numFmtId="3" fontId="4" fillId="0" borderId="0" xfId="0" applyNumberFormat="1" applyFont="1"/>
    <xf numFmtId="0" fontId="9" fillId="0" borderId="0" xfId="0" applyFont="1" applyAlignment="1">
      <alignment horizontal="left" vertical="center"/>
    </xf>
    <xf numFmtId="0" fontId="9" fillId="0" borderId="1" xfId="0" applyFont="1" applyBorder="1"/>
    <xf numFmtId="0" fontId="9" fillId="0" borderId="0" xfId="0" applyFont="1"/>
    <xf numFmtId="0" fontId="5" fillId="0" borderId="0" xfId="0" applyFont="1" applyBorder="1" applyAlignment="1"/>
    <xf numFmtId="0" fontId="0" fillId="0" borderId="0" xfId="0" applyFont="1"/>
    <xf numFmtId="0" fontId="19" fillId="0" borderId="0" xfId="0" applyFont="1" applyBorder="1"/>
    <xf numFmtId="0" fontId="20" fillId="0" borderId="0" xfId="6" applyBorder="1" applyAlignment="1">
      <alignment horizontal="left"/>
    </xf>
    <xf numFmtId="0" fontId="23" fillId="0" borderId="0" xfId="0" applyFont="1"/>
    <xf numFmtId="0" fontId="24" fillId="0" borderId="0" xfId="0" applyFont="1" applyAlignment="1">
      <alignment wrapText="1"/>
    </xf>
    <xf numFmtId="0" fontId="25" fillId="0" borderId="0" xfId="0" applyFont="1" applyAlignment="1">
      <alignment wrapText="1"/>
    </xf>
    <xf numFmtId="0" fontId="20" fillId="0" borderId="0" xfId="6"/>
    <xf numFmtId="0" fontId="26" fillId="0" borderId="0" xfId="0" applyFont="1" applyAlignment="1">
      <alignment vertical="top" wrapText="1"/>
    </xf>
    <xf numFmtId="0" fontId="27" fillId="0" borderId="0" xfId="0" applyFont="1" applyAlignment="1">
      <alignment vertical="center" wrapText="1"/>
    </xf>
    <xf numFmtId="0" fontId="29" fillId="0" borderId="0" xfId="0" applyFont="1" applyAlignment="1">
      <alignment vertical="top" wrapText="1"/>
    </xf>
    <xf numFmtId="0" fontId="28" fillId="0" borderId="0" xfId="0" applyFont="1" applyAlignment="1">
      <alignment vertical="top" wrapText="1"/>
    </xf>
    <xf numFmtId="0" fontId="11" fillId="0" borderId="0" xfId="0" applyFont="1" applyBorder="1" applyAlignment="1">
      <alignment horizontal="center" vertical="center"/>
    </xf>
    <xf numFmtId="0" fontId="2" fillId="0" borderId="0" xfId="8"/>
    <xf numFmtId="0" fontId="4" fillId="0" borderId="0" xfId="8" applyFont="1"/>
    <xf numFmtId="0" fontId="2" fillId="0" borderId="0" xfId="8" applyBorder="1"/>
    <xf numFmtId="0" fontId="4" fillId="0" borderId="0" xfId="8" applyFont="1" applyBorder="1"/>
    <xf numFmtId="0" fontId="9" fillId="0" borderId="0" xfId="8" applyFont="1" applyBorder="1"/>
    <xf numFmtId="0" fontId="9" fillId="0" borderId="0" xfId="8" applyFont="1"/>
    <xf numFmtId="0" fontId="2" fillId="0" borderId="1" xfId="8" applyBorder="1"/>
    <xf numFmtId="0" fontId="4" fillId="0" borderId="1" xfId="8" applyFont="1" applyBorder="1"/>
    <xf numFmtId="0" fontId="9" fillId="0" borderId="1" xfId="8" applyFont="1" applyBorder="1"/>
    <xf numFmtId="3" fontId="4" fillId="0" borderId="0" xfId="8" applyNumberFormat="1" applyFont="1"/>
    <xf numFmtId="3" fontId="17" fillId="0" borderId="0" xfId="8" applyNumberFormat="1" applyFont="1" applyFill="1" applyBorder="1" applyAlignment="1">
      <alignment horizontal="right" vertical="center"/>
    </xf>
    <xf numFmtId="49" fontId="15" fillId="0" borderId="0" xfId="8" applyNumberFormat="1" applyFont="1" applyFill="1" applyBorder="1" applyAlignment="1">
      <alignment horizontal="left" vertical="center"/>
    </xf>
    <xf numFmtId="3" fontId="9" fillId="0" borderId="0" xfId="8" applyNumberFormat="1" applyFont="1" applyBorder="1" applyAlignment="1">
      <alignment horizontal="right" vertical="center" wrapText="1"/>
    </xf>
    <xf numFmtId="3" fontId="9" fillId="0" borderId="0" xfId="8" applyNumberFormat="1" applyFont="1" applyBorder="1" applyAlignment="1">
      <alignment horizontal="right" vertical="center"/>
    </xf>
    <xf numFmtId="3" fontId="14" fillId="0" borderId="0" xfId="8" applyNumberFormat="1" applyFont="1" applyFill="1" applyBorder="1" applyAlignment="1">
      <alignment horizontal="right" vertical="center"/>
    </xf>
    <xf numFmtId="49" fontId="14" fillId="0" borderId="0" xfId="8" applyNumberFormat="1" applyFont="1" applyFill="1" applyBorder="1" applyAlignment="1">
      <alignment horizontal="left" vertical="center"/>
    </xf>
    <xf numFmtId="3" fontId="14" fillId="0" borderId="0" xfId="8" applyNumberFormat="1" applyFont="1" applyFill="1" applyBorder="1" applyAlignment="1">
      <alignment horizontal="right"/>
    </xf>
    <xf numFmtId="3" fontId="13" fillId="0" borderId="0" xfId="8" applyNumberFormat="1" applyFont="1" applyFill="1" applyBorder="1" applyAlignment="1">
      <alignment horizontal="right" vertical="center"/>
    </xf>
    <xf numFmtId="3" fontId="11" fillId="0" borderId="0" xfId="8" applyNumberFormat="1" applyFont="1" applyBorder="1" applyAlignment="1">
      <alignment horizontal="right" vertical="center"/>
    </xf>
    <xf numFmtId="3" fontId="13" fillId="0" borderId="0" xfId="8" applyNumberFormat="1" applyFont="1" applyFill="1" applyBorder="1" applyAlignment="1">
      <alignment horizontal="right"/>
    </xf>
    <xf numFmtId="3" fontId="11" fillId="0" borderId="0" xfId="8" applyNumberFormat="1" applyFont="1" applyBorder="1" applyAlignment="1">
      <alignment horizontal="right"/>
    </xf>
    <xf numFmtId="3" fontId="11" fillId="0" borderId="0" xfId="8" applyNumberFormat="1" applyFont="1" applyFill="1" applyBorder="1" applyAlignment="1">
      <alignment horizontal="right"/>
    </xf>
    <xf numFmtId="3" fontId="11" fillId="0" borderId="0" xfId="8" applyNumberFormat="1" applyFont="1" applyBorder="1" applyAlignment="1">
      <alignment horizontal="right" vertical="center" wrapText="1"/>
    </xf>
    <xf numFmtId="49" fontId="13" fillId="0" borderId="0" xfId="8" applyNumberFormat="1" applyFont="1" applyFill="1" applyBorder="1" applyAlignment="1">
      <alignment horizontal="left" vertical="center"/>
    </xf>
    <xf numFmtId="49" fontId="14" fillId="0" borderId="0" xfId="8" applyNumberFormat="1" applyFont="1" applyFill="1" applyBorder="1" applyAlignment="1">
      <alignment horizontal="left"/>
    </xf>
    <xf numFmtId="49" fontId="14" fillId="0" borderId="0" xfId="8" applyNumberFormat="1" applyFont="1" applyFill="1" applyBorder="1" applyAlignment="1">
      <alignment vertical="center"/>
    </xf>
    <xf numFmtId="49" fontId="9" fillId="0" borderId="0" xfId="8" applyNumberFormat="1" applyFont="1" applyBorder="1" applyAlignment="1">
      <alignment horizontal="left" vertical="center"/>
    </xf>
    <xf numFmtId="49" fontId="11" fillId="0" borderId="0" xfId="8" applyNumberFormat="1" applyFont="1" applyFill="1" applyBorder="1" applyAlignment="1">
      <alignment horizontal="left" vertical="center" wrapText="1"/>
    </xf>
    <xf numFmtId="49" fontId="11" fillId="0" borderId="0" xfId="8" applyNumberFormat="1" applyFont="1" applyBorder="1" applyAlignment="1">
      <alignment horizontal="left" vertical="center"/>
    </xf>
    <xf numFmtId="0" fontId="30" fillId="0" borderId="0" xfId="8" applyFont="1" applyBorder="1" applyAlignment="1"/>
    <xf numFmtId="0" fontId="10" fillId="0" borderId="0" xfId="8" applyFont="1" applyBorder="1"/>
    <xf numFmtId="3" fontId="9" fillId="0" borderId="1" xfId="8" applyNumberFormat="1" applyFont="1" applyBorder="1" applyAlignment="1">
      <alignment horizontal="right" vertical="center" wrapText="1"/>
    </xf>
    <xf numFmtId="3" fontId="9" fillId="0" borderId="1" xfId="8" applyNumberFormat="1" applyFont="1" applyBorder="1" applyAlignment="1">
      <alignment horizontal="right" vertical="center"/>
    </xf>
    <xf numFmtId="49" fontId="10" fillId="0" borderId="1" xfId="8" applyNumberFormat="1" applyFont="1" applyBorder="1" applyAlignment="1">
      <alignment horizontal="left" vertical="center"/>
    </xf>
    <xf numFmtId="0" fontId="9" fillId="0" borderId="0" xfId="8" applyFont="1" applyBorder="1" applyAlignment="1">
      <alignment horizontal="center" vertical="center" wrapText="1"/>
    </xf>
    <xf numFmtId="0" fontId="4" fillId="0" borderId="0" xfId="8" applyFont="1" applyBorder="1" applyAlignment="1">
      <alignment horizontal="center" vertical="center"/>
    </xf>
    <xf numFmtId="0" fontId="4" fillId="0" borderId="3" xfId="8" applyFont="1" applyBorder="1" applyAlignment="1">
      <alignment horizontal="center" vertical="center"/>
    </xf>
    <xf numFmtId="0" fontId="10" fillId="0" borderId="0" xfId="8" applyFont="1" applyBorder="1" applyAlignment="1">
      <alignment horizontal="left" vertical="center"/>
    </xf>
    <xf numFmtId="0" fontId="2" fillId="0" borderId="2" xfId="8" applyBorder="1"/>
    <xf numFmtId="49" fontId="10" fillId="0" borderId="0" xfId="8" applyNumberFormat="1" applyFont="1" applyBorder="1" applyAlignment="1">
      <alignment horizontal="left" vertical="center"/>
    </xf>
    <xf numFmtId="0" fontId="6" fillId="0" borderId="0" xfId="8" applyFont="1" applyBorder="1"/>
    <xf numFmtId="0" fontId="9" fillId="0" borderId="0" xfId="8" applyFont="1" applyBorder="1" applyAlignment="1">
      <alignment horizontal="left"/>
    </xf>
    <xf numFmtId="0" fontId="8" fillId="0" borderId="0" xfId="8" applyFont="1" applyBorder="1" applyAlignment="1">
      <alignment horizontal="right" vertical="center"/>
    </xf>
    <xf numFmtId="0" fontId="5" fillId="0" borderId="0" xfId="8" applyFont="1" applyBorder="1" applyAlignment="1"/>
    <xf numFmtId="0" fontId="7" fillId="0" borderId="0" xfId="8" applyFont="1" applyBorder="1" applyAlignment="1"/>
    <xf numFmtId="0" fontId="5" fillId="0" borderId="0" xfId="9" applyFont="1" applyBorder="1" applyAlignment="1">
      <alignment horizontal="right" vertical="center"/>
    </xf>
    <xf numFmtId="164" fontId="9" fillId="0" borderId="0" xfId="10" applyNumberFormat="1" applyFont="1"/>
    <xf numFmtId="0" fontId="9" fillId="0" borderId="0" xfId="0" applyFont="1" applyAlignment="1">
      <alignment vertical="top" wrapText="1"/>
    </xf>
    <xf numFmtId="3" fontId="2" fillId="0" borderId="0" xfId="8" applyNumberFormat="1"/>
    <xf numFmtId="3" fontId="3" fillId="0" borderId="0" xfId="0" applyNumberFormat="1" applyFont="1"/>
    <xf numFmtId="3" fontId="3" fillId="0" borderId="0" xfId="0" applyNumberFormat="1" applyFont="1" applyAlignment="1">
      <alignment vertical="center"/>
    </xf>
    <xf numFmtId="3" fontId="12" fillId="0" borderId="0" xfId="0" applyNumberFormat="1" applyFont="1"/>
    <xf numFmtId="3" fontId="12" fillId="0" borderId="0" xfId="0" applyNumberFormat="1" applyFont="1" applyAlignment="1">
      <alignment vertical="center"/>
    </xf>
    <xf numFmtId="164" fontId="11" fillId="0" borderId="0" xfId="10" applyNumberFormat="1" applyFont="1"/>
    <xf numFmtId="0" fontId="33" fillId="0" borderId="0" xfId="0" applyFont="1" applyAlignment="1">
      <alignment vertical="center" wrapText="1"/>
    </xf>
    <xf numFmtId="164" fontId="0" fillId="0" borderId="0" xfId="10" applyNumberFormat="1" applyFont="1"/>
    <xf numFmtId="14" fontId="11" fillId="0" borderId="0" xfId="0" applyNumberFormat="1" applyFont="1" applyBorder="1" applyAlignment="1">
      <alignment horizontal="center" vertical="center"/>
    </xf>
    <xf numFmtId="0" fontId="0" fillId="0" borderId="0" xfId="0" applyAlignment="1"/>
    <xf numFmtId="3" fontId="11" fillId="0" borderId="2" xfId="8" applyNumberFormat="1" applyFont="1" applyBorder="1" applyAlignment="1">
      <alignment horizontal="center" vertical="center" wrapText="1"/>
    </xf>
    <xf numFmtId="0" fontId="32" fillId="0" borderId="2" xfId="0" applyFont="1" applyBorder="1" applyAlignment="1">
      <alignment horizontal="center"/>
    </xf>
    <xf numFmtId="3" fontId="11" fillId="0" borderId="2" xfId="8" applyNumberFormat="1" applyFont="1" applyBorder="1" applyAlignment="1">
      <alignment horizontal="right" vertical="center"/>
    </xf>
    <xf numFmtId="0" fontId="32" fillId="0" borderId="2" xfId="0" applyFont="1" applyBorder="1" applyAlignment="1"/>
  </cellXfs>
  <cellStyles count="11">
    <cellStyle name="Komma" xfId="10" builtinId="3"/>
    <cellStyle name="Link" xfId="6" builtinId="8"/>
    <cellStyle name="Link 2" xfId="2"/>
    <cellStyle name="Standard" xfId="0" builtinId="0"/>
    <cellStyle name="Standard 2" xfId="1"/>
    <cellStyle name="Standard 2 2" xfId="3"/>
    <cellStyle name="Standard 2 3" xfId="7"/>
    <cellStyle name="Standard 3" xfId="4"/>
    <cellStyle name="Standard 4" xfId="5"/>
    <cellStyle name="Standard 5" xfId="9"/>
    <cellStyle name="Standard 6" xfId="8"/>
  </cellStyles>
  <dxfs count="0"/>
  <tableStyles count="0" defaultTableStyle="TableStyleMedium9" defaultPivotStyle="PivotStyleLight16"/>
  <colors>
    <mruColors>
      <color rgb="FFE1FFE1"/>
      <color rgb="FFB9FFB9"/>
      <color rgb="FFB9FFA3"/>
      <color rgb="FF66FF33"/>
      <color rgb="FF81DF81"/>
      <color rgb="FF00BC00"/>
      <color rgb="FF006600"/>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14</xdr:col>
      <xdr:colOff>247650</xdr:colOff>
      <xdr:row>36</xdr:row>
      <xdr:rowOff>38101</xdr:rowOff>
    </xdr:from>
    <xdr:to>
      <xdr:col>15</xdr:col>
      <xdr:colOff>749755</xdr:colOff>
      <xdr:row>38</xdr:row>
      <xdr:rowOff>6552</xdr:rowOff>
    </xdr:to>
    <xdr:pic>
      <xdr:nvPicPr>
        <xdr:cNvPr id="5" name="Picture 2" descr="C:\Intel\arbeit rvr\erwerbsformen\grafik\logo_color_n.jpg"/>
        <xdr:cNvPicPr>
          <a:picLocks noChangeAspect="1" noChangeArrowheads="1"/>
        </xdr:cNvPicPr>
      </xdr:nvPicPr>
      <xdr:blipFill>
        <a:blip xmlns:r="http://schemas.openxmlformats.org/officeDocument/2006/relationships" r:embed="rId1" cstate="print"/>
        <a:srcRect/>
        <a:stretch>
          <a:fillRect/>
        </a:stretch>
      </xdr:blipFill>
      <xdr:spPr bwMode="auto">
        <a:xfrm>
          <a:off x="12201525" y="7229476"/>
          <a:ext cx="1159330" cy="33040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257175</xdr:colOff>
      <xdr:row>60</xdr:row>
      <xdr:rowOff>133350</xdr:rowOff>
    </xdr:from>
    <xdr:to>
      <xdr:col>16</xdr:col>
      <xdr:colOff>654505</xdr:colOff>
      <xdr:row>62</xdr:row>
      <xdr:rowOff>139901</xdr:rowOff>
    </xdr:to>
    <xdr:pic>
      <xdr:nvPicPr>
        <xdr:cNvPr id="2" name="Picture 2" descr="C:\Intel\arbeit rvr\erwerbsformen\grafik\logo_color_n.jpg"/>
        <xdr:cNvPicPr>
          <a:picLocks noChangeAspect="1" noChangeArrowheads="1"/>
        </xdr:cNvPicPr>
      </xdr:nvPicPr>
      <xdr:blipFill>
        <a:blip xmlns:r="http://schemas.openxmlformats.org/officeDocument/2006/relationships" r:embed="rId1" cstate="print"/>
        <a:srcRect/>
        <a:stretch>
          <a:fillRect/>
        </a:stretch>
      </xdr:blipFill>
      <xdr:spPr bwMode="auto">
        <a:xfrm>
          <a:off x="12239625" y="10220325"/>
          <a:ext cx="1159330" cy="330401"/>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247650</xdr:colOff>
      <xdr:row>36</xdr:row>
      <xdr:rowOff>38101</xdr:rowOff>
    </xdr:from>
    <xdr:to>
      <xdr:col>15</xdr:col>
      <xdr:colOff>749755</xdr:colOff>
      <xdr:row>38</xdr:row>
      <xdr:rowOff>6552</xdr:rowOff>
    </xdr:to>
    <xdr:pic>
      <xdr:nvPicPr>
        <xdr:cNvPr id="2" name="Picture 2" descr="C:\Intel\arbeit rvr\erwerbsformen\grafik\logo_color_n.jpg"/>
        <xdr:cNvPicPr>
          <a:picLocks noChangeAspect="1" noChangeArrowheads="1"/>
        </xdr:cNvPicPr>
      </xdr:nvPicPr>
      <xdr:blipFill>
        <a:blip xmlns:r="http://schemas.openxmlformats.org/officeDocument/2006/relationships" r:embed="rId1" cstate="print"/>
        <a:srcRect/>
        <a:stretch>
          <a:fillRect/>
        </a:stretch>
      </xdr:blipFill>
      <xdr:spPr bwMode="auto">
        <a:xfrm>
          <a:off x="12201525" y="7229476"/>
          <a:ext cx="1159330" cy="330401"/>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285750</xdr:colOff>
      <xdr:row>60</xdr:row>
      <xdr:rowOff>104775</xdr:rowOff>
    </xdr:from>
    <xdr:to>
      <xdr:col>16</xdr:col>
      <xdr:colOff>683080</xdr:colOff>
      <xdr:row>62</xdr:row>
      <xdr:rowOff>111326</xdr:rowOff>
    </xdr:to>
    <xdr:pic>
      <xdr:nvPicPr>
        <xdr:cNvPr id="2" name="Picture 2" descr="C:\Intel\arbeit rvr\erwerbsformen\grafik\logo_color_n.jpg"/>
        <xdr:cNvPicPr>
          <a:picLocks noChangeAspect="1" noChangeArrowheads="1"/>
        </xdr:cNvPicPr>
      </xdr:nvPicPr>
      <xdr:blipFill>
        <a:blip xmlns:r="http://schemas.openxmlformats.org/officeDocument/2006/relationships" r:embed="rId1" cstate="print"/>
        <a:srcRect/>
        <a:stretch>
          <a:fillRect/>
        </a:stretch>
      </xdr:blipFill>
      <xdr:spPr bwMode="auto">
        <a:xfrm>
          <a:off x="12268200" y="9915525"/>
          <a:ext cx="1159330" cy="330401"/>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247650</xdr:colOff>
      <xdr:row>36</xdr:row>
      <xdr:rowOff>38101</xdr:rowOff>
    </xdr:from>
    <xdr:to>
      <xdr:col>15</xdr:col>
      <xdr:colOff>749755</xdr:colOff>
      <xdr:row>38</xdr:row>
      <xdr:rowOff>6552</xdr:rowOff>
    </xdr:to>
    <xdr:pic>
      <xdr:nvPicPr>
        <xdr:cNvPr id="2" name="Picture 2" descr="C:\Intel\arbeit rvr\erwerbsformen\grafik\logo_color_n.jpg"/>
        <xdr:cNvPicPr>
          <a:picLocks noChangeAspect="1" noChangeArrowheads="1"/>
        </xdr:cNvPicPr>
      </xdr:nvPicPr>
      <xdr:blipFill>
        <a:blip xmlns:r="http://schemas.openxmlformats.org/officeDocument/2006/relationships" r:embed="rId1" cstate="print"/>
        <a:srcRect/>
        <a:stretch>
          <a:fillRect/>
        </a:stretch>
      </xdr:blipFill>
      <xdr:spPr bwMode="auto">
        <a:xfrm>
          <a:off x="12201525" y="7229476"/>
          <a:ext cx="1159330" cy="330401"/>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257175</xdr:colOff>
      <xdr:row>60</xdr:row>
      <xdr:rowOff>133350</xdr:rowOff>
    </xdr:from>
    <xdr:to>
      <xdr:col>16</xdr:col>
      <xdr:colOff>654505</xdr:colOff>
      <xdr:row>62</xdr:row>
      <xdr:rowOff>139901</xdr:rowOff>
    </xdr:to>
    <xdr:pic>
      <xdr:nvPicPr>
        <xdr:cNvPr id="3" name="Picture 2" descr="C:\Intel\arbeit rvr\erwerbsformen\grafik\logo_color_n.jpg"/>
        <xdr:cNvPicPr>
          <a:picLocks noChangeAspect="1" noChangeArrowheads="1"/>
        </xdr:cNvPicPr>
      </xdr:nvPicPr>
      <xdr:blipFill>
        <a:blip xmlns:r="http://schemas.openxmlformats.org/officeDocument/2006/relationships" r:embed="rId1" cstate="print"/>
        <a:srcRect/>
        <a:stretch>
          <a:fillRect/>
        </a:stretch>
      </xdr:blipFill>
      <xdr:spPr bwMode="auto">
        <a:xfrm>
          <a:off x="12239625" y="9944100"/>
          <a:ext cx="1159330" cy="330401"/>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uesterhaus\02NEU_Reginfo%20Arbeitsmarkt_lfdmon\TAB1AKT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ow r="2">
          <cell r="B2">
            <v>2793</v>
          </cell>
          <cell r="C2">
            <v>1370</v>
          </cell>
          <cell r="D2">
            <v>4163</v>
          </cell>
          <cell r="E2">
            <v>4828</v>
          </cell>
          <cell r="F2">
            <v>971</v>
          </cell>
          <cell r="G2">
            <v>329</v>
          </cell>
          <cell r="H2">
            <v>6128</v>
          </cell>
          <cell r="I2">
            <v>2205</v>
          </cell>
          <cell r="J2">
            <v>582</v>
          </cell>
          <cell r="K2">
            <v>1402</v>
          </cell>
          <cell r="L2">
            <v>4189</v>
          </cell>
          <cell r="M2">
            <v>4692</v>
          </cell>
          <cell r="N2">
            <v>1393</v>
          </cell>
          <cell r="O2">
            <v>891</v>
          </cell>
          <cell r="P2">
            <v>880</v>
          </cell>
          <cell r="Q2">
            <v>564</v>
          </cell>
          <cell r="R2">
            <v>3728</v>
          </cell>
          <cell r="S2">
            <v>1417</v>
          </cell>
          <cell r="T2">
            <v>290</v>
          </cell>
          <cell r="U2">
            <v>304</v>
          </cell>
          <cell r="V2">
            <v>375</v>
          </cell>
          <cell r="W2">
            <v>272</v>
          </cell>
          <cell r="X2">
            <v>580</v>
          </cell>
          <cell r="Y2">
            <v>3238</v>
          </cell>
          <cell r="Z2">
            <v>1506</v>
          </cell>
          <cell r="AA2">
            <v>998</v>
          </cell>
          <cell r="AB2">
            <v>929</v>
          </cell>
          <cell r="AC2">
            <v>3433</v>
          </cell>
          <cell r="AD2">
            <v>1711</v>
          </cell>
          <cell r="AE2">
            <v>1088</v>
          </cell>
          <cell r="AF2">
            <v>2799</v>
          </cell>
          <cell r="AG2">
            <v>1246</v>
          </cell>
          <cell r="AH2">
            <v>674</v>
          </cell>
          <cell r="AI2">
            <v>427</v>
          </cell>
          <cell r="AJ2">
            <v>604</v>
          </cell>
          <cell r="AK2">
            <v>489</v>
          </cell>
          <cell r="AL2">
            <v>632</v>
          </cell>
          <cell r="AM2">
            <v>4072</v>
          </cell>
          <cell r="AN2">
            <v>836</v>
          </cell>
          <cell r="AO2">
            <v>676</v>
          </cell>
          <cell r="AP2">
            <v>500</v>
          </cell>
          <cell r="AQ2">
            <v>868</v>
          </cell>
          <cell r="AR2">
            <v>2880</v>
          </cell>
          <cell r="AS2">
            <v>39322</v>
          </cell>
          <cell r="AT2">
            <v>127947</v>
          </cell>
          <cell r="AU2">
            <v>88625</v>
          </cell>
          <cell r="AV2">
            <v>465593</v>
          </cell>
          <cell r="AW2">
            <v>644260</v>
          </cell>
        </row>
        <row r="3">
          <cell r="B3">
            <v>2051</v>
          </cell>
          <cell r="C3">
            <v>1099</v>
          </cell>
          <cell r="D3">
            <v>3150</v>
          </cell>
          <cell r="E3">
            <v>3596</v>
          </cell>
          <cell r="F3">
            <v>705</v>
          </cell>
          <cell r="G3">
            <v>248</v>
          </cell>
          <cell r="H3">
            <v>4549</v>
          </cell>
          <cell r="I3">
            <v>1683</v>
          </cell>
          <cell r="J3">
            <v>457</v>
          </cell>
          <cell r="K3">
            <v>1273</v>
          </cell>
          <cell r="L3">
            <v>3413</v>
          </cell>
          <cell r="M3">
            <v>3576</v>
          </cell>
          <cell r="N3">
            <v>1279</v>
          </cell>
          <cell r="O3">
            <v>706</v>
          </cell>
          <cell r="P3">
            <v>664</v>
          </cell>
          <cell r="Q3">
            <v>446</v>
          </cell>
          <cell r="R3">
            <v>3095</v>
          </cell>
          <cell r="S3">
            <v>1410</v>
          </cell>
          <cell r="T3">
            <v>309</v>
          </cell>
          <cell r="U3">
            <v>304</v>
          </cell>
          <cell r="V3">
            <v>369</v>
          </cell>
          <cell r="W3">
            <v>264</v>
          </cell>
          <cell r="X3">
            <v>557</v>
          </cell>
          <cell r="Y3">
            <v>3213</v>
          </cell>
          <cell r="Z3">
            <v>1235</v>
          </cell>
          <cell r="AA3">
            <v>815</v>
          </cell>
          <cell r="AB3">
            <v>729</v>
          </cell>
          <cell r="AC3">
            <v>2779</v>
          </cell>
          <cell r="AD3">
            <v>1481</v>
          </cell>
          <cell r="AE3">
            <v>983</v>
          </cell>
          <cell r="AF3">
            <v>2464</v>
          </cell>
          <cell r="AG3">
            <v>977</v>
          </cell>
          <cell r="AH3">
            <v>541</v>
          </cell>
          <cell r="AI3">
            <v>312</v>
          </cell>
          <cell r="AJ3">
            <v>415</v>
          </cell>
          <cell r="AK3">
            <v>335</v>
          </cell>
          <cell r="AL3">
            <v>512</v>
          </cell>
          <cell r="AM3">
            <v>3092</v>
          </cell>
          <cell r="AN3">
            <v>614</v>
          </cell>
          <cell r="AO3">
            <v>430</v>
          </cell>
          <cell r="AP3">
            <v>361</v>
          </cell>
          <cell r="AQ3">
            <v>628</v>
          </cell>
          <cell r="AR3">
            <v>2033</v>
          </cell>
          <cell r="AS3">
            <v>31364</v>
          </cell>
          <cell r="AT3">
            <v>96664</v>
          </cell>
          <cell r="AU3">
            <v>65300</v>
          </cell>
          <cell r="AV3">
            <v>330730</v>
          </cell>
          <cell r="AW3">
            <v>489397</v>
          </cell>
        </row>
        <row r="4">
          <cell r="B4">
            <v>1554</v>
          </cell>
          <cell r="C4">
            <v>394</v>
          </cell>
          <cell r="D4">
            <v>1948</v>
          </cell>
          <cell r="E4">
            <v>1934</v>
          </cell>
          <cell r="F4">
            <v>247</v>
          </cell>
          <cell r="G4">
            <v>142</v>
          </cell>
          <cell r="H4">
            <v>2323</v>
          </cell>
          <cell r="I4">
            <v>773</v>
          </cell>
          <cell r="J4">
            <v>117</v>
          </cell>
          <cell r="K4">
            <v>510</v>
          </cell>
          <cell r="L4">
            <v>1400</v>
          </cell>
          <cell r="M4">
            <v>1802</v>
          </cell>
          <cell r="N4">
            <v>391</v>
          </cell>
          <cell r="O4">
            <v>270</v>
          </cell>
          <cell r="P4">
            <v>286</v>
          </cell>
          <cell r="Q4">
            <v>147</v>
          </cell>
          <cell r="R4">
            <v>1094</v>
          </cell>
          <cell r="S4">
            <v>989</v>
          </cell>
          <cell r="T4">
            <v>159</v>
          </cell>
          <cell r="U4">
            <v>126</v>
          </cell>
          <cell r="V4">
            <v>180</v>
          </cell>
          <cell r="W4">
            <v>191</v>
          </cell>
          <cell r="X4">
            <v>432</v>
          </cell>
          <cell r="Y4">
            <v>2077</v>
          </cell>
          <cell r="Z4">
            <v>483</v>
          </cell>
          <cell r="AA4">
            <v>248</v>
          </cell>
          <cell r="AB4">
            <v>433</v>
          </cell>
          <cell r="AC4">
            <v>1164</v>
          </cell>
          <cell r="AD4">
            <v>1813</v>
          </cell>
          <cell r="AE4">
            <v>492</v>
          </cell>
          <cell r="AF4">
            <v>2305</v>
          </cell>
          <cell r="AG4">
            <v>376</v>
          </cell>
          <cell r="AH4">
            <v>263</v>
          </cell>
          <cell r="AI4">
            <v>146</v>
          </cell>
          <cell r="AJ4">
            <v>138</v>
          </cell>
          <cell r="AK4">
            <v>167</v>
          </cell>
          <cell r="AL4">
            <v>135</v>
          </cell>
          <cell r="AM4">
            <v>1225</v>
          </cell>
          <cell r="AN4">
            <v>316</v>
          </cell>
          <cell r="AO4">
            <v>165</v>
          </cell>
          <cell r="AP4">
            <v>206</v>
          </cell>
          <cell r="AQ4">
            <v>476</v>
          </cell>
          <cell r="AR4">
            <v>1163</v>
          </cell>
          <cell r="AS4">
            <v>16501</v>
          </cell>
          <cell r="AT4">
            <v>56290</v>
          </cell>
          <cell r="AU4">
            <v>39789</v>
          </cell>
          <cell r="AV4">
            <v>214963</v>
          </cell>
          <cell r="AW4">
            <v>287953</v>
          </cell>
        </row>
        <row r="5">
          <cell r="B5">
            <v>1026</v>
          </cell>
          <cell r="C5">
            <v>586</v>
          </cell>
          <cell r="D5">
            <v>1612</v>
          </cell>
          <cell r="E5">
            <v>1702</v>
          </cell>
          <cell r="F5">
            <v>298</v>
          </cell>
          <cell r="G5">
            <v>71</v>
          </cell>
          <cell r="H5">
            <v>2071</v>
          </cell>
          <cell r="I5">
            <v>721</v>
          </cell>
          <cell r="J5">
            <v>79</v>
          </cell>
          <cell r="K5">
            <v>456</v>
          </cell>
          <cell r="L5">
            <v>1256</v>
          </cell>
          <cell r="M5">
            <v>2235</v>
          </cell>
          <cell r="N5">
            <v>367</v>
          </cell>
          <cell r="O5">
            <v>246</v>
          </cell>
          <cell r="P5">
            <v>307</v>
          </cell>
          <cell r="Q5">
            <v>149</v>
          </cell>
          <cell r="R5">
            <v>1069</v>
          </cell>
          <cell r="S5">
            <v>1136</v>
          </cell>
          <cell r="T5">
            <v>152</v>
          </cell>
          <cell r="U5">
            <v>122</v>
          </cell>
          <cell r="V5">
            <v>301</v>
          </cell>
          <cell r="W5">
            <v>149</v>
          </cell>
          <cell r="X5">
            <v>355</v>
          </cell>
          <cell r="Y5">
            <v>2215</v>
          </cell>
          <cell r="Z5">
            <v>560</v>
          </cell>
          <cell r="AA5">
            <v>315</v>
          </cell>
          <cell r="AB5">
            <v>471</v>
          </cell>
          <cell r="AC5">
            <v>1346</v>
          </cell>
          <cell r="AD5">
            <v>1158</v>
          </cell>
          <cell r="AE5">
            <v>606</v>
          </cell>
          <cell r="AF5">
            <v>1764</v>
          </cell>
          <cell r="AG5">
            <v>324</v>
          </cell>
          <cell r="AH5">
            <v>307</v>
          </cell>
          <cell r="AI5">
            <v>190</v>
          </cell>
          <cell r="AJ5">
            <v>175</v>
          </cell>
          <cell r="AK5">
            <v>121</v>
          </cell>
          <cell r="AL5">
            <v>141</v>
          </cell>
          <cell r="AM5">
            <v>1258</v>
          </cell>
          <cell r="AN5">
            <v>293</v>
          </cell>
          <cell r="AO5">
            <v>235</v>
          </cell>
          <cell r="AP5">
            <v>164</v>
          </cell>
          <cell r="AQ5">
            <v>316</v>
          </cell>
          <cell r="AR5">
            <v>1008</v>
          </cell>
          <cell r="AS5">
            <v>15834</v>
          </cell>
          <cell r="AT5">
            <v>55408</v>
          </cell>
          <cell r="AU5">
            <v>39574</v>
          </cell>
          <cell r="AV5">
            <v>217092</v>
          </cell>
          <cell r="AW5">
            <v>292802</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CC"/>
  </sheetPr>
  <dimension ref="B2:D25"/>
  <sheetViews>
    <sheetView showGridLines="0" workbookViewId="0">
      <selection activeCell="C15" sqref="C15"/>
    </sheetView>
  </sheetViews>
  <sheetFormatPr baseColWidth="10" defaultRowHeight="15" x14ac:dyDescent="0.25"/>
  <cols>
    <col min="1" max="1" width="1.7109375" customWidth="1"/>
    <col min="3" max="3" width="23.5703125" customWidth="1"/>
    <col min="4" max="4" width="106.7109375" bestFit="1" customWidth="1"/>
  </cols>
  <sheetData>
    <row r="2" spans="2:4" ht="15.75" x14ac:dyDescent="0.25">
      <c r="D2" s="5"/>
    </row>
    <row r="3" spans="2:4" ht="15.75" x14ac:dyDescent="0.25">
      <c r="D3" s="5"/>
    </row>
    <row r="4" spans="2:4" ht="15.75" x14ac:dyDescent="0.25">
      <c r="B4" s="4" t="s">
        <v>26</v>
      </c>
      <c r="C4" s="6" t="s">
        <v>25</v>
      </c>
      <c r="D4" s="5"/>
    </row>
    <row r="5" spans="2:4" x14ac:dyDescent="0.25">
      <c r="B5" s="8"/>
      <c r="C5" s="50" t="s">
        <v>22</v>
      </c>
    </row>
    <row r="6" spans="2:4" x14ac:dyDescent="0.25">
      <c r="B6" s="8"/>
      <c r="C6" s="10" t="s">
        <v>27</v>
      </c>
    </row>
    <row r="7" spans="2:4" x14ac:dyDescent="0.25">
      <c r="C7" s="51"/>
    </row>
    <row r="8" spans="2:4" x14ac:dyDescent="0.25">
      <c r="C8" s="3"/>
      <c r="D8" s="3"/>
    </row>
    <row r="9" spans="2:4" ht="15.75" x14ac:dyDescent="0.25">
      <c r="C9" s="6" t="s">
        <v>23</v>
      </c>
      <c r="D9" s="52"/>
    </row>
    <row r="10" spans="2:4" x14ac:dyDescent="0.25">
      <c r="C10" s="57" t="s">
        <v>74</v>
      </c>
      <c r="D10" s="52" t="s">
        <v>82</v>
      </c>
    </row>
    <row r="11" spans="2:4" x14ac:dyDescent="0.25">
      <c r="C11" s="57" t="s">
        <v>75</v>
      </c>
      <c r="D11" s="52" t="s">
        <v>83</v>
      </c>
    </row>
    <row r="12" spans="2:4" x14ac:dyDescent="0.25">
      <c r="C12" s="57" t="s">
        <v>76</v>
      </c>
      <c r="D12" s="52" t="s">
        <v>84</v>
      </c>
    </row>
    <row r="13" spans="2:4" x14ac:dyDescent="0.25">
      <c r="C13" s="57" t="s">
        <v>77</v>
      </c>
      <c r="D13" s="52" t="s">
        <v>85</v>
      </c>
    </row>
    <row r="14" spans="2:4" x14ac:dyDescent="0.25">
      <c r="C14" s="57" t="s">
        <v>78</v>
      </c>
      <c r="D14" s="52" t="s">
        <v>86</v>
      </c>
    </row>
    <row r="15" spans="2:4" x14ac:dyDescent="0.25">
      <c r="C15" s="57" t="s">
        <v>79</v>
      </c>
      <c r="D15" s="52" t="s">
        <v>87</v>
      </c>
    </row>
    <row r="16" spans="2:4" x14ac:dyDescent="0.25">
      <c r="C16" s="53"/>
      <c r="D16" s="52"/>
    </row>
    <row r="17" spans="3:4" x14ac:dyDescent="0.25">
      <c r="C17" s="54" t="s">
        <v>28</v>
      </c>
    </row>
    <row r="18" spans="3:4" ht="63" customHeight="1" x14ac:dyDescent="0.25">
      <c r="C18" s="56"/>
      <c r="D18" s="110" t="s">
        <v>80</v>
      </c>
    </row>
    <row r="19" spans="3:4" x14ac:dyDescent="0.25">
      <c r="C19" s="56"/>
      <c r="D19" s="55"/>
    </row>
    <row r="20" spans="3:4" x14ac:dyDescent="0.25">
      <c r="C20" s="58" t="s">
        <v>24</v>
      </c>
      <c r="D20" s="117" t="s">
        <v>81</v>
      </c>
    </row>
    <row r="21" spans="3:4" x14ac:dyDescent="0.25">
      <c r="D21" s="59"/>
    </row>
    <row r="23" spans="3:4" ht="15.75" customHeight="1" x14ac:dyDescent="0.25">
      <c r="C23" s="60"/>
      <c r="D23" s="60"/>
    </row>
    <row r="24" spans="3:4" ht="11.25" customHeight="1" x14ac:dyDescent="0.25">
      <c r="C24" s="60"/>
      <c r="D24" s="60"/>
    </row>
    <row r="25" spans="3:4" ht="102.75" customHeight="1" x14ac:dyDescent="0.25">
      <c r="D25" s="61"/>
    </row>
  </sheetData>
  <hyperlinks>
    <hyperlink ref="C10" location="'Verf E.1'!A1" display="Verf E.1"/>
    <hyperlink ref="C11" location="'Verf E.1.1'!A1" display="Verf E.1.1"/>
    <hyperlink ref="C12" location="'Verf E.2'!A1" display="Verf E.2"/>
    <hyperlink ref="C13" location="'Verf E.2.1'!A1" display="Verf E.2.1"/>
    <hyperlink ref="C14" location="'Verf E.3 '!A1" display="Verf E.3"/>
    <hyperlink ref="C15" location="'Verf E.3.1'!A1" display="Verf E.3.1"/>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pageSetUpPr fitToPage="1"/>
  </sheetPr>
  <dimension ref="A1:P49"/>
  <sheetViews>
    <sheetView showGridLines="0" zoomScaleNormal="100" workbookViewId="0">
      <pane xSplit="3" topLeftCell="D1" activePane="topRight" state="frozen"/>
      <selection pane="topRight"/>
    </sheetView>
  </sheetViews>
  <sheetFormatPr baseColWidth="10" defaultRowHeight="14.25" x14ac:dyDescent="0.2"/>
  <cols>
    <col min="1" max="1" width="22.28515625" style="3" customWidth="1"/>
    <col min="2" max="2" width="7.28515625" style="7" hidden="1" customWidth="1"/>
    <col min="3" max="3" width="8" style="7" hidden="1" customWidth="1"/>
    <col min="4" max="10" width="10.7109375" style="7" customWidth="1"/>
    <col min="11" max="11" width="11.42578125" style="7" customWidth="1"/>
    <col min="12" max="14" width="10.7109375" style="7" customWidth="1"/>
    <col min="15" max="15" width="9.85546875" style="3" customWidth="1"/>
    <col min="16" max="16384" width="11.42578125" style="3"/>
  </cols>
  <sheetData>
    <row r="1" spans="1:16" x14ac:dyDescent="0.2">
      <c r="A1" s="1"/>
      <c r="B1" s="2"/>
      <c r="C1" s="2"/>
      <c r="D1" s="2"/>
      <c r="E1" s="2"/>
      <c r="F1" s="2"/>
      <c r="G1" s="2"/>
      <c r="H1" s="2"/>
      <c r="I1" s="2"/>
      <c r="J1" s="2"/>
      <c r="K1" s="2"/>
      <c r="L1" s="2"/>
      <c r="M1" s="2"/>
      <c r="N1" s="2"/>
      <c r="O1" s="1"/>
    </row>
    <row r="2" spans="1:16" ht="15.75" x14ac:dyDescent="0.25">
      <c r="A2" s="4" t="str">
        <f>Deckblatt!B4</f>
        <v>Verf E</v>
      </c>
      <c r="B2" s="5"/>
      <c r="C2" s="5"/>
      <c r="D2" s="6" t="str">
        <f>Deckblatt!C4</f>
        <v>Verfügbares Einkommen</v>
      </c>
      <c r="F2" s="5"/>
      <c r="G2" s="6"/>
      <c r="H2" s="6"/>
      <c r="I2" s="6"/>
      <c r="O2" s="5"/>
    </row>
    <row r="3" spans="1:16" ht="15.75" x14ac:dyDescent="0.25">
      <c r="A3" s="8"/>
      <c r="B3" s="5"/>
      <c r="C3" s="5"/>
      <c r="D3" s="50" t="s">
        <v>31</v>
      </c>
      <c r="F3" s="5"/>
      <c r="G3" s="6"/>
      <c r="H3" s="6"/>
      <c r="I3" s="6"/>
      <c r="J3" s="5"/>
      <c r="K3" s="5"/>
      <c r="L3" s="5"/>
      <c r="M3" s="5"/>
      <c r="N3" s="5"/>
      <c r="O3" s="5"/>
    </row>
    <row r="4" spans="1:16" ht="15.75" x14ac:dyDescent="0.25">
      <c r="A4" s="8"/>
      <c r="B4" s="5"/>
      <c r="C4" s="5"/>
      <c r="D4" s="10"/>
      <c r="E4" s="5"/>
      <c r="F4" s="5"/>
      <c r="G4" s="6"/>
      <c r="H4" s="6"/>
      <c r="I4" s="6"/>
      <c r="J4" s="6"/>
      <c r="K4" s="6"/>
      <c r="L4" s="6"/>
      <c r="M4" s="6"/>
      <c r="N4" s="6"/>
      <c r="O4" s="5"/>
    </row>
    <row r="5" spans="1:16" x14ac:dyDescent="0.2">
      <c r="A5" s="11"/>
      <c r="B5" s="12"/>
      <c r="C5" s="12"/>
      <c r="D5" s="12"/>
      <c r="E5" s="12"/>
      <c r="F5" s="12"/>
      <c r="G5" s="12"/>
      <c r="H5" s="12"/>
      <c r="I5" s="12"/>
      <c r="J5" s="12"/>
      <c r="K5" s="2"/>
      <c r="L5" s="2"/>
      <c r="M5" s="2"/>
      <c r="N5" s="2"/>
      <c r="O5" s="1"/>
      <c r="P5" s="11"/>
    </row>
    <row r="6" spans="1:16" s="1" customFormat="1" ht="6.75" customHeight="1" x14ac:dyDescent="0.2">
      <c r="A6" s="13"/>
      <c r="B6" s="14"/>
      <c r="C6" s="14"/>
      <c r="D6" s="15"/>
      <c r="E6" s="15"/>
      <c r="F6" s="15"/>
      <c r="G6" s="15"/>
      <c r="H6" s="15"/>
      <c r="I6" s="15"/>
      <c r="J6" s="15"/>
      <c r="K6" s="15"/>
      <c r="L6" s="15"/>
      <c r="M6" s="15"/>
      <c r="N6" s="15"/>
      <c r="O6" s="16"/>
    </row>
    <row r="7" spans="1:16" s="1" customFormat="1" ht="24.95" customHeight="1" x14ac:dyDescent="0.25">
      <c r="A7" s="17"/>
      <c r="B7" s="18"/>
      <c r="C7" s="19"/>
      <c r="D7" s="119" t="s">
        <v>29</v>
      </c>
      <c r="E7" s="120"/>
      <c r="F7" s="120"/>
      <c r="G7" s="120"/>
      <c r="H7" s="120"/>
      <c r="I7" s="120"/>
      <c r="J7" s="120"/>
      <c r="K7" s="120"/>
      <c r="L7" s="120"/>
      <c r="M7" s="120"/>
      <c r="N7" s="120"/>
      <c r="O7" s="120"/>
      <c r="P7" s="120"/>
    </row>
    <row r="8" spans="1:16" s="1" customFormat="1" ht="35.25" customHeight="1" x14ac:dyDescent="0.2">
      <c r="A8" s="17"/>
      <c r="B8" s="19"/>
      <c r="C8" s="19"/>
      <c r="D8" s="62">
        <v>2004</v>
      </c>
      <c r="E8" s="62">
        <v>2005</v>
      </c>
      <c r="F8" s="62">
        <v>2006</v>
      </c>
      <c r="G8" s="62">
        <v>2007</v>
      </c>
      <c r="H8" s="62">
        <v>2008</v>
      </c>
      <c r="I8" s="62">
        <v>2009</v>
      </c>
      <c r="J8" s="62">
        <v>2010</v>
      </c>
      <c r="K8" s="62">
        <v>2011</v>
      </c>
      <c r="L8" s="62">
        <v>2012</v>
      </c>
      <c r="M8" s="62">
        <v>2013</v>
      </c>
      <c r="N8" s="62">
        <v>2014</v>
      </c>
      <c r="O8" s="62">
        <v>2015</v>
      </c>
      <c r="P8" s="62">
        <v>2016</v>
      </c>
    </row>
    <row r="9" spans="1:16" ht="6.75" customHeight="1" x14ac:dyDescent="0.2">
      <c r="A9" s="20"/>
      <c r="B9" s="21"/>
      <c r="C9" s="21"/>
      <c r="D9" s="22"/>
      <c r="E9" s="22"/>
      <c r="F9" s="22"/>
      <c r="G9" s="23"/>
      <c r="H9" s="23"/>
      <c r="I9" s="23"/>
      <c r="J9" s="22"/>
      <c r="K9" s="22"/>
      <c r="L9" s="22"/>
      <c r="M9" s="22"/>
      <c r="N9" s="22"/>
      <c r="O9" s="11"/>
    </row>
    <row r="10" spans="1:16" x14ac:dyDescent="0.2">
      <c r="A10" s="24"/>
      <c r="B10" s="25"/>
      <c r="C10" s="25"/>
      <c r="D10" s="26"/>
      <c r="E10" s="26"/>
      <c r="F10" s="27"/>
      <c r="G10" s="28"/>
      <c r="H10" s="28"/>
      <c r="I10" s="28"/>
      <c r="J10" s="26"/>
      <c r="K10" s="26"/>
      <c r="L10" s="26"/>
      <c r="M10" s="26"/>
      <c r="N10" s="26"/>
      <c r="P10" s="16"/>
    </row>
    <row r="11" spans="1:16" x14ac:dyDescent="0.2">
      <c r="A11" s="29" t="s">
        <v>1</v>
      </c>
      <c r="B11" s="30"/>
      <c r="C11" s="30"/>
      <c r="D11" s="114">
        <v>6355.4102794113141</v>
      </c>
      <c r="E11" s="114">
        <v>6374.6583848451764</v>
      </c>
      <c r="F11" s="114">
        <v>6378.9096127196153</v>
      </c>
      <c r="G11" s="114">
        <v>6407.5253906467788</v>
      </c>
      <c r="H11" s="114">
        <v>6506.4338288657354</v>
      </c>
      <c r="I11" s="114">
        <v>6348.626183788766</v>
      </c>
      <c r="J11" s="114">
        <v>6468.1639508118687</v>
      </c>
      <c r="K11" s="114">
        <v>6609.5983769183449</v>
      </c>
      <c r="L11" s="114">
        <v>6733.5529543639004</v>
      </c>
      <c r="M11" s="114">
        <v>6719.7527385756894</v>
      </c>
      <c r="N11" s="114">
        <v>6859.6361900522134</v>
      </c>
      <c r="O11" s="114">
        <v>6985.6589917955853</v>
      </c>
      <c r="P11" s="114">
        <v>7158.150016668229</v>
      </c>
    </row>
    <row r="12" spans="1:16" x14ac:dyDescent="0.2">
      <c r="A12" s="29" t="s">
        <v>2</v>
      </c>
      <c r="B12" s="30"/>
      <c r="C12" s="30"/>
      <c r="D12" s="114">
        <v>1915.6090284714389</v>
      </c>
      <c r="E12" s="114">
        <v>1924.8162570734405</v>
      </c>
      <c r="F12" s="114">
        <v>1939.5086976916064</v>
      </c>
      <c r="G12" s="114">
        <v>1956.4167671551097</v>
      </c>
      <c r="H12" s="114">
        <v>2011.128185509782</v>
      </c>
      <c r="I12" s="114">
        <v>1988.4828793143572</v>
      </c>
      <c r="J12" s="114">
        <v>2047.1173463107266</v>
      </c>
      <c r="K12" s="114">
        <v>2098.3330396958268</v>
      </c>
      <c r="L12" s="114">
        <v>2134.592388099441</v>
      </c>
      <c r="M12" s="114">
        <v>2181.478233947405</v>
      </c>
      <c r="N12" s="114">
        <v>2197.6439655775171</v>
      </c>
      <c r="O12" s="114">
        <v>2243.6754658438449</v>
      </c>
      <c r="P12" s="114">
        <v>2307.3098517155559</v>
      </c>
    </row>
    <row r="13" spans="1:16" x14ac:dyDescent="0.2">
      <c r="A13" s="29" t="s">
        <v>3</v>
      </c>
      <c r="B13" s="30"/>
      <c r="C13" s="30"/>
      <c r="D13" s="114">
        <v>9263.874000614067</v>
      </c>
      <c r="E13" s="114">
        <v>9305.0933685273958</v>
      </c>
      <c r="F13" s="114">
        <v>9366.1190805285441</v>
      </c>
      <c r="G13" s="114">
        <v>9461.7716471733856</v>
      </c>
      <c r="H13" s="114">
        <v>9702.3650461004727</v>
      </c>
      <c r="I13" s="114">
        <v>9526.1403597689332</v>
      </c>
      <c r="J13" s="114">
        <v>9737.8411012852193</v>
      </c>
      <c r="K13" s="114">
        <v>9923.260514770911</v>
      </c>
      <c r="L13" s="114">
        <v>10144.461931174344</v>
      </c>
      <c r="M13" s="114">
        <v>10248.015287940028</v>
      </c>
      <c r="N13" s="114">
        <v>10595.420023900206</v>
      </c>
      <c r="O13" s="114">
        <v>10813.654899511834</v>
      </c>
      <c r="P13" s="114">
        <v>11102.289284924424</v>
      </c>
    </row>
    <row r="14" spans="1:16" x14ac:dyDescent="0.2">
      <c r="A14" s="29" t="s">
        <v>4</v>
      </c>
      <c r="B14" s="30"/>
      <c r="C14" s="30"/>
      <c r="D14" s="114">
        <v>7387.2505592604375</v>
      </c>
      <c r="E14" s="114">
        <v>7327.8675258761386</v>
      </c>
      <c r="F14" s="114">
        <v>7284.1638886198207</v>
      </c>
      <c r="G14" s="114">
        <v>7297.1710345314841</v>
      </c>
      <c r="H14" s="114">
        <v>7450.0942304929458</v>
      </c>
      <c r="I14" s="114">
        <v>7365.4195073149076</v>
      </c>
      <c r="J14" s="114">
        <v>7532.4967740321399</v>
      </c>
      <c r="K14" s="114">
        <v>7676.7953472631289</v>
      </c>
      <c r="L14" s="114">
        <v>7862.2480450534968</v>
      </c>
      <c r="M14" s="114">
        <v>7872.7565138429536</v>
      </c>
      <c r="N14" s="114">
        <v>7995.0456035826883</v>
      </c>
      <c r="O14" s="114">
        <v>8149.6139508256219</v>
      </c>
      <c r="P14" s="114">
        <v>8365.4142899909111</v>
      </c>
    </row>
    <row r="15" spans="1:16" x14ac:dyDescent="0.2">
      <c r="A15" s="29" t="s">
        <v>5</v>
      </c>
      <c r="B15" s="30"/>
      <c r="C15" s="30"/>
      <c r="D15" s="114">
        <v>10294.895484859202</v>
      </c>
      <c r="E15" s="114">
        <v>10331.277607262537</v>
      </c>
      <c r="F15" s="114">
        <v>10369.63489151857</v>
      </c>
      <c r="G15" s="114">
        <v>10452.01208034963</v>
      </c>
      <c r="H15" s="114">
        <v>10696.667208079412</v>
      </c>
      <c r="I15" s="114">
        <v>10400.334322078452</v>
      </c>
      <c r="J15" s="114">
        <v>10634.28408294274</v>
      </c>
      <c r="K15" s="114">
        <v>10850.480291838261</v>
      </c>
      <c r="L15" s="114">
        <v>11035.656365481829</v>
      </c>
      <c r="M15" s="114">
        <v>10994.950276211501</v>
      </c>
      <c r="N15" s="114">
        <v>11222.48106418665</v>
      </c>
      <c r="O15" s="114">
        <v>11443.428539858332</v>
      </c>
      <c r="P15" s="114">
        <v>11750.023224593626</v>
      </c>
    </row>
    <row r="16" spans="1:16" x14ac:dyDescent="0.2">
      <c r="A16" s="29" t="s">
        <v>6</v>
      </c>
      <c r="B16" s="30"/>
      <c r="C16" s="30"/>
      <c r="D16" s="114">
        <v>3918.8921068586669</v>
      </c>
      <c r="E16" s="114">
        <v>3889.8069758555935</v>
      </c>
      <c r="F16" s="114">
        <v>3874.1764866108042</v>
      </c>
      <c r="G16" s="114">
        <v>3870.6418148875055</v>
      </c>
      <c r="H16" s="114">
        <v>3920.8526102190094</v>
      </c>
      <c r="I16" s="114">
        <v>3828.4083523720001</v>
      </c>
      <c r="J16" s="114">
        <v>3879.0759125194536</v>
      </c>
      <c r="K16" s="114">
        <v>3947.3465078402542</v>
      </c>
      <c r="L16" s="114">
        <v>4033.7423387136096</v>
      </c>
      <c r="M16" s="114">
        <v>4032.3167727530281</v>
      </c>
      <c r="N16" s="114">
        <v>4048.0835812396272</v>
      </c>
      <c r="O16" s="114">
        <v>4125.8936196142849</v>
      </c>
      <c r="P16" s="114">
        <v>4236.1344339622419</v>
      </c>
    </row>
    <row r="17" spans="1:16" x14ac:dyDescent="0.2">
      <c r="A17" s="29" t="s">
        <v>7</v>
      </c>
      <c r="B17" s="30"/>
      <c r="C17" s="30"/>
      <c r="D17" s="114">
        <v>3451.0767312839594</v>
      </c>
      <c r="E17" s="114">
        <v>3441.3758324783985</v>
      </c>
      <c r="F17" s="114">
        <v>3445.9011404126154</v>
      </c>
      <c r="G17" s="114">
        <v>3451.0044075029168</v>
      </c>
      <c r="H17" s="114">
        <v>3505.7608901313879</v>
      </c>
      <c r="I17" s="114">
        <v>3412.0406375807252</v>
      </c>
      <c r="J17" s="114">
        <v>3448.8381434273065</v>
      </c>
      <c r="K17" s="114">
        <v>3520.2242364192275</v>
      </c>
      <c r="L17" s="114">
        <v>3585.4050068452989</v>
      </c>
      <c r="M17" s="114">
        <v>3484.8854395574945</v>
      </c>
      <c r="N17" s="114">
        <v>3568.2948946303086</v>
      </c>
      <c r="O17" s="114">
        <v>3639.6193558224686</v>
      </c>
      <c r="P17" s="114">
        <v>3730.4261899832095</v>
      </c>
    </row>
    <row r="18" spans="1:16" x14ac:dyDescent="0.2">
      <c r="A18" s="29" t="s">
        <v>8</v>
      </c>
      <c r="B18" s="30"/>
      <c r="C18" s="30"/>
      <c r="D18" s="114">
        <v>2666.361208212541</v>
      </c>
      <c r="E18" s="114">
        <v>2685.9191349156699</v>
      </c>
      <c r="F18" s="114">
        <v>2706.6005616050184</v>
      </c>
      <c r="G18" s="114">
        <v>2738.6589222550106</v>
      </c>
      <c r="H18" s="114">
        <v>2812.9851254121186</v>
      </c>
      <c r="I18" s="114">
        <v>2786.1932224238931</v>
      </c>
      <c r="J18" s="114">
        <v>2863.7822983382862</v>
      </c>
      <c r="K18" s="114">
        <v>2919.2383034340819</v>
      </c>
      <c r="L18" s="114">
        <v>2997.5511073864163</v>
      </c>
      <c r="M18" s="114">
        <v>3005.082078902572</v>
      </c>
      <c r="N18" s="114">
        <v>3079.9952835885802</v>
      </c>
      <c r="O18" s="114">
        <v>3145.5086709953566</v>
      </c>
      <c r="P18" s="114">
        <v>3231.7907921427804</v>
      </c>
    </row>
    <row r="19" spans="1:16" x14ac:dyDescent="0.2">
      <c r="A19" s="29" t="s">
        <v>9</v>
      </c>
      <c r="B19" s="30"/>
      <c r="C19" s="30"/>
      <c r="D19" s="114">
        <v>2531.4088418468914</v>
      </c>
      <c r="E19" s="114">
        <v>2512.3042322325282</v>
      </c>
      <c r="F19" s="114">
        <v>2507.5421286411383</v>
      </c>
      <c r="G19" s="114">
        <v>2515.9258265972912</v>
      </c>
      <c r="H19" s="114">
        <v>2559.7457748634597</v>
      </c>
      <c r="I19" s="114">
        <v>2506.2295815128641</v>
      </c>
      <c r="J19" s="114">
        <v>2547.5301127559324</v>
      </c>
      <c r="K19" s="114">
        <v>2589.3291741577345</v>
      </c>
      <c r="L19" s="114">
        <v>2638.1225596579693</v>
      </c>
      <c r="M19" s="114">
        <v>2604.194986696009</v>
      </c>
      <c r="N19" s="114">
        <v>2632.7246228099821</v>
      </c>
      <c r="O19" s="114">
        <v>2685.2549920803808</v>
      </c>
      <c r="P19" s="114">
        <v>2747.8941852576831</v>
      </c>
    </row>
    <row r="20" spans="1:16" x14ac:dyDescent="0.2">
      <c r="A20" s="29" t="s">
        <v>10</v>
      </c>
      <c r="B20" s="30"/>
      <c r="C20" s="30"/>
      <c r="D20" s="114">
        <v>3356.6308674049005</v>
      </c>
      <c r="E20" s="114">
        <v>3458.8857269794903</v>
      </c>
      <c r="F20" s="114">
        <v>3526.3729904734582</v>
      </c>
      <c r="G20" s="114">
        <v>3595.5079599346018</v>
      </c>
      <c r="H20" s="114">
        <v>3620.8171439783532</v>
      </c>
      <c r="I20" s="114">
        <v>3464.0676065049074</v>
      </c>
      <c r="J20" s="114">
        <v>3475.7665740839316</v>
      </c>
      <c r="K20" s="114">
        <v>3589.0097042197021</v>
      </c>
      <c r="L20" s="114">
        <v>3655.8313841112758</v>
      </c>
      <c r="M20" s="114">
        <v>3656.4888923762046</v>
      </c>
      <c r="N20" s="114">
        <v>3748.052080166412</v>
      </c>
      <c r="O20" s="114">
        <v>3821.0637808101942</v>
      </c>
      <c r="P20" s="114">
        <v>3927.9467390508448</v>
      </c>
    </row>
    <row r="21" spans="1:16" x14ac:dyDescent="0.2">
      <c r="A21" s="29" t="s">
        <v>11</v>
      </c>
      <c r="B21" s="30"/>
      <c r="C21" s="30"/>
      <c r="D21" s="114">
        <v>3345.3065831467643</v>
      </c>
      <c r="E21" s="114">
        <v>3328.3865597171553</v>
      </c>
      <c r="F21" s="114">
        <v>3306.2269837973854</v>
      </c>
      <c r="G21" s="114">
        <v>3314.9174988086852</v>
      </c>
      <c r="H21" s="114">
        <v>3384.1545327831918</v>
      </c>
      <c r="I21" s="114">
        <v>3355.6313309525963</v>
      </c>
      <c r="J21" s="114">
        <v>3454.4497662835092</v>
      </c>
      <c r="K21" s="114">
        <v>3535.0037947307528</v>
      </c>
      <c r="L21" s="114">
        <v>3608.4104136292308</v>
      </c>
      <c r="M21" s="114">
        <v>3601.608434070512</v>
      </c>
      <c r="N21" s="114">
        <v>3664.4495501095926</v>
      </c>
      <c r="O21" s="114">
        <v>3740.0428138651705</v>
      </c>
      <c r="P21" s="114">
        <v>3838.9736495914435</v>
      </c>
    </row>
    <row r="22" spans="1:16" x14ac:dyDescent="0.2">
      <c r="A22" s="33" t="s">
        <v>12</v>
      </c>
      <c r="B22" s="30"/>
      <c r="C22" s="30"/>
      <c r="D22" s="114">
        <v>54486.715691370177</v>
      </c>
      <c r="E22" s="114">
        <v>54580.391605763522</v>
      </c>
      <c r="F22" s="114">
        <v>54705.156462618579</v>
      </c>
      <c r="G22" s="114">
        <v>55061.55334984239</v>
      </c>
      <c r="H22" s="114">
        <v>56171.004576435866</v>
      </c>
      <c r="I22" s="114">
        <v>54981.57398361239</v>
      </c>
      <c r="J22" s="114">
        <v>56089.346062791112</v>
      </c>
      <c r="K22" s="114">
        <v>57258.619291288218</v>
      </c>
      <c r="L22" s="114">
        <v>58429.574494516812</v>
      </c>
      <c r="M22" s="114">
        <v>58401.529654873404</v>
      </c>
      <c r="N22" s="114">
        <v>59611.826859843772</v>
      </c>
      <c r="O22" s="114">
        <v>60793.415081023071</v>
      </c>
      <c r="P22" s="114">
        <v>62396.352657880954</v>
      </c>
    </row>
    <row r="23" spans="1:16" x14ac:dyDescent="0.2">
      <c r="A23" s="29" t="s">
        <v>13</v>
      </c>
      <c r="B23" s="30"/>
      <c r="C23" s="30"/>
      <c r="D23" s="114">
        <v>6828.1917290339352</v>
      </c>
      <c r="E23" s="114">
        <v>6897.4159885660829</v>
      </c>
      <c r="F23" s="114">
        <v>7048.8788087026951</v>
      </c>
      <c r="G23" s="114">
        <v>7199.2971138034582</v>
      </c>
      <c r="H23" s="114">
        <v>7335.1893997524157</v>
      </c>
      <c r="I23" s="114">
        <v>7083.9727976868962</v>
      </c>
      <c r="J23" s="114">
        <v>7188.2057527959269</v>
      </c>
      <c r="K23" s="114">
        <v>7378.1659130995013</v>
      </c>
      <c r="L23" s="114">
        <v>7462.837182907565</v>
      </c>
      <c r="M23" s="114">
        <v>7359.7341168822068</v>
      </c>
      <c r="N23" s="114">
        <v>7570.9810884597337</v>
      </c>
      <c r="O23" s="114">
        <v>7693.0752293964943</v>
      </c>
      <c r="P23" s="114">
        <v>7887.6072491241493</v>
      </c>
    </row>
    <row r="24" spans="1:16" x14ac:dyDescent="0.2">
      <c r="A24" s="29" t="s">
        <v>14</v>
      </c>
      <c r="B24" s="30"/>
      <c r="C24" s="30"/>
      <c r="D24" s="114">
        <v>10430.401820683361</v>
      </c>
      <c r="E24" s="114">
        <v>10417.0688719461</v>
      </c>
      <c r="F24" s="114">
        <v>10431.20782096127</v>
      </c>
      <c r="G24" s="114">
        <v>10506.108356355093</v>
      </c>
      <c r="H24" s="114">
        <v>10764.291137635324</v>
      </c>
      <c r="I24" s="114">
        <v>10593.209891604984</v>
      </c>
      <c r="J24" s="114">
        <v>10896.591274477105</v>
      </c>
      <c r="K24" s="114">
        <v>11155.81177378726</v>
      </c>
      <c r="L24" s="114">
        <v>11389.25335639576</v>
      </c>
      <c r="M24" s="114">
        <v>11435.564749422425</v>
      </c>
      <c r="N24" s="114">
        <v>11695.790328005896</v>
      </c>
      <c r="O24" s="114">
        <v>11950.779715045248</v>
      </c>
      <c r="P24" s="114">
        <v>12263.439732590359</v>
      </c>
    </row>
    <row r="25" spans="1:16" x14ac:dyDescent="0.2">
      <c r="A25" s="29" t="s">
        <v>15</v>
      </c>
      <c r="B25" s="30"/>
      <c r="C25" s="30"/>
      <c r="D25" s="114">
        <v>6908.8989512229946</v>
      </c>
      <c r="E25" s="114">
        <v>6903.2145161599155</v>
      </c>
      <c r="F25" s="114">
        <v>6957.9232020787485</v>
      </c>
      <c r="G25" s="114">
        <v>7013.7478155256676</v>
      </c>
      <c r="H25" s="114">
        <v>7192.4099899507964</v>
      </c>
      <c r="I25" s="114">
        <v>7069.1960637219763</v>
      </c>
      <c r="J25" s="114">
        <v>7251.1198010999342</v>
      </c>
      <c r="K25" s="114">
        <v>7432.7015004441164</v>
      </c>
      <c r="L25" s="114">
        <v>7581.640599503392</v>
      </c>
      <c r="M25" s="114">
        <v>7671.5662453379618</v>
      </c>
      <c r="N25" s="114">
        <v>7837.4326508485874</v>
      </c>
      <c r="O25" s="114">
        <v>8002.7362675678796</v>
      </c>
      <c r="P25" s="114">
        <v>8217.5222752458449</v>
      </c>
    </row>
    <row r="26" spans="1:16" x14ac:dyDescent="0.2">
      <c r="A26" s="29" t="s">
        <v>16</v>
      </c>
      <c r="B26" s="30"/>
      <c r="C26" s="30"/>
      <c r="D26" s="114">
        <v>8004.7095855747175</v>
      </c>
      <c r="E26" s="114">
        <v>8073.9261453370045</v>
      </c>
      <c r="F26" s="114">
        <v>8168.640362463495</v>
      </c>
      <c r="G26" s="114">
        <v>8298.5331330826193</v>
      </c>
      <c r="H26" s="114">
        <v>8573.0489805293982</v>
      </c>
      <c r="I26" s="114">
        <v>8425.4450421203364</v>
      </c>
      <c r="J26" s="114">
        <v>8677.0135600758967</v>
      </c>
      <c r="K26" s="114">
        <v>8927.1069711022774</v>
      </c>
      <c r="L26" s="114">
        <v>9123.9646749395924</v>
      </c>
      <c r="M26" s="114">
        <v>9210.5737346797723</v>
      </c>
      <c r="N26" s="114">
        <v>9378.3650214951067</v>
      </c>
      <c r="O26" s="114">
        <v>9600.2091674627973</v>
      </c>
      <c r="P26" s="114">
        <v>9877.7664027947521</v>
      </c>
    </row>
    <row r="27" spans="1:16" ht="16.5" customHeight="1" x14ac:dyDescent="0.2">
      <c r="A27" s="33" t="s">
        <v>17</v>
      </c>
      <c r="B27" s="30"/>
      <c r="C27" s="30"/>
      <c r="D27" s="114">
        <v>32172.202086515012</v>
      </c>
      <c r="E27" s="114">
        <v>32291.625522009101</v>
      </c>
      <c r="F27" s="114">
        <v>32606.65019420621</v>
      </c>
      <c r="G27" s="114">
        <v>33017.68641876684</v>
      </c>
      <c r="H27" s="114">
        <v>33864.939507867937</v>
      </c>
      <c r="I27" s="114">
        <v>33171.823795134194</v>
      </c>
      <c r="J27" s="114">
        <v>34012.930388448862</v>
      </c>
      <c r="K27" s="114">
        <v>34893.786158433155</v>
      </c>
      <c r="L27" s="114">
        <v>35557.695813746308</v>
      </c>
      <c r="M27" s="114">
        <v>35677.438846322366</v>
      </c>
      <c r="N27" s="114">
        <v>36482.569088809323</v>
      </c>
      <c r="O27" s="114">
        <v>37246.800379472421</v>
      </c>
      <c r="P27" s="114">
        <v>38246.33565975511</v>
      </c>
    </row>
    <row r="28" spans="1:16" ht="51.75" customHeight="1" x14ac:dyDescent="0.2">
      <c r="A28" s="36" t="s">
        <v>18</v>
      </c>
      <c r="B28" s="37"/>
      <c r="C28" s="38"/>
      <c r="D28" s="115">
        <v>86658.917777885188</v>
      </c>
      <c r="E28" s="115">
        <v>86872.017127772619</v>
      </c>
      <c r="F28" s="115">
        <v>87311.806656824789</v>
      </c>
      <c r="G28" s="115">
        <v>88079.23976860923</v>
      </c>
      <c r="H28" s="115">
        <v>90035.944084303803</v>
      </c>
      <c r="I28" s="115">
        <v>88153.397778746585</v>
      </c>
      <c r="J28" s="115">
        <v>90102.276451239974</v>
      </c>
      <c r="K28" s="115">
        <v>92152.40544972138</v>
      </c>
      <c r="L28" s="115">
        <v>93987.27030826312</v>
      </c>
      <c r="M28" s="115">
        <v>94078.968501195777</v>
      </c>
      <c r="N28" s="115">
        <v>96094.395948653095</v>
      </c>
      <c r="O28" s="115">
        <v>98040.215460495499</v>
      </c>
      <c r="P28" s="115">
        <v>100642.68831763606</v>
      </c>
    </row>
    <row r="29" spans="1:16" x14ac:dyDescent="0.2">
      <c r="A29" s="36" t="s">
        <v>19</v>
      </c>
      <c r="B29" s="40"/>
      <c r="C29" s="38"/>
      <c r="D29" s="114">
        <v>319620.42599999998</v>
      </c>
      <c r="E29" s="114">
        <v>322357.72700000001</v>
      </c>
      <c r="F29" s="114">
        <v>325803.348</v>
      </c>
      <c r="G29" s="114">
        <v>329737.71600000001</v>
      </c>
      <c r="H29" s="114">
        <v>339167.48800000001</v>
      </c>
      <c r="I29" s="114">
        <v>331819.16499999998</v>
      </c>
      <c r="J29" s="114">
        <v>341115.27500000002</v>
      </c>
      <c r="K29" s="114">
        <v>350344.97700000001</v>
      </c>
      <c r="L29" s="114">
        <v>356278.63</v>
      </c>
      <c r="M29" s="114">
        <v>360623.59399999998</v>
      </c>
      <c r="N29" s="114">
        <v>369102.81900000002</v>
      </c>
      <c r="O29" s="114">
        <v>375874.89799999999</v>
      </c>
      <c r="P29" s="114">
        <v>386411.734</v>
      </c>
    </row>
    <row r="30" spans="1:16" x14ac:dyDescent="0.2">
      <c r="A30" s="41" t="s">
        <v>0</v>
      </c>
      <c r="B30" s="34"/>
      <c r="C30" s="39"/>
      <c r="D30" s="31">
        <v>232961.50822211479</v>
      </c>
      <c r="E30" s="31">
        <v>235485.70987222739</v>
      </c>
      <c r="F30" s="31">
        <v>238491.54134317522</v>
      </c>
      <c r="G30" s="31">
        <v>241658.47623139078</v>
      </c>
      <c r="H30" s="31">
        <v>249131.54391569621</v>
      </c>
      <c r="I30" s="31">
        <v>243665.76722125339</v>
      </c>
      <c r="J30" s="31">
        <v>251012.99854876005</v>
      </c>
      <c r="K30" s="31">
        <v>258192.57155027863</v>
      </c>
      <c r="L30" s="31">
        <v>262291.35969173687</v>
      </c>
      <c r="M30" s="31">
        <v>266544.62549880421</v>
      </c>
      <c r="N30" s="31">
        <v>273008.42305134691</v>
      </c>
      <c r="O30" s="31">
        <v>277834.68253950449</v>
      </c>
      <c r="P30" s="31">
        <v>285769.04568236391</v>
      </c>
    </row>
    <row r="31" spans="1:16" ht="6.75" customHeight="1" x14ac:dyDescent="0.2">
      <c r="A31" s="29"/>
      <c r="B31" s="30"/>
      <c r="C31" s="30"/>
      <c r="D31" s="32"/>
      <c r="E31" s="32"/>
      <c r="F31" s="32"/>
      <c r="G31" s="32"/>
      <c r="H31" s="32"/>
      <c r="I31" s="32"/>
      <c r="J31" s="32"/>
      <c r="K31" s="32"/>
      <c r="L31" s="32"/>
      <c r="M31" s="32"/>
      <c r="N31" s="32"/>
    </row>
    <row r="32" spans="1:16" s="1" customFormat="1" x14ac:dyDescent="0.2">
      <c r="A32" s="43"/>
      <c r="B32" s="42"/>
      <c r="C32" s="42"/>
      <c r="D32" s="42"/>
      <c r="E32" s="42"/>
      <c r="F32" s="42"/>
      <c r="G32" s="42"/>
      <c r="H32" s="42"/>
      <c r="I32" s="42"/>
      <c r="J32" s="42"/>
      <c r="K32" s="42"/>
      <c r="L32" s="42"/>
      <c r="M32" s="42"/>
      <c r="N32" s="42"/>
      <c r="O32" s="42"/>
      <c r="P32" s="42"/>
    </row>
    <row r="33" spans="1:16" x14ac:dyDescent="0.2">
      <c r="A33" s="44"/>
      <c r="B33" s="45"/>
      <c r="C33" s="45"/>
      <c r="D33" s="45"/>
      <c r="E33" s="45"/>
      <c r="F33" s="45"/>
      <c r="G33" s="45"/>
      <c r="H33" s="45"/>
      <c r="I33" s="45"/>
      <c r="J33" s="45"/>
      <c r="K33" s="45"/>
      <c r="L33" s="45"/>
      <c r="M33" s="45"/>
      <c r="N33" s="45"/>
    </row>
    <row r="34" spans="1:16" x14ac:dyDescent="0.2">
      <c r="A34" s="29" t="s">
        <v>20</v>
      </c>
      <c r="B34" s="46"/>
      <c r="C34" s="46"/>
      <c r="D34" s="46"/>
      <c r="E34" s="46"/>
      <c r="F34" s="46"/>
      <c r="G34" s="46"/>
      <c r="H34" s="46"/>
      <c r="I34" s="46"/>
      <c r="J34" s="46"/>
      <c r="K34" s="46"/>
      <c r="L34" s="46"/>
      <c r="M34" s="46"/>
      <c r="N34" s="46"/>
      <c r="O34" s="46"/>
      <c r="P34" s="46"/>
    </row>
    <row r="35" spans="1:16" x14ac:dyDescent="0.2">
      <c r="A35" s="47" t="s">
        <v>21</v>
      </c>
    </row>
    <row r="36" spans="1:16" x14ac:dyDescent="0.2">
      <c r="A36" s="48"/>
      <c r="B36" s="12"/>
      <c r="C36" s="12"/>
      <c r="D36" s="12"/>
      <c r="E36" s="12"/>
      <c r="F36" s="12"/>
      <c r="G36" s="12"/>
      <c r="H36" s="12"/>
      <c r="I36" s="12"/>
      <c r="J36" s="12"/>
      <c r="K36" s="12"/>
      <c r="L36" s="12"/>
      <c r="M36" s="12"/>
      <c r="N36" s="12"/>
      <c r="O36" s="11"/>
      <c r="P36" s="11"/>
    </row>
    <row r="37" spans="1:16" x14ac:dyDescent="0.2">
      <c r="A37" s="49"/>
    </row>
    <row r="38" spans="1:16" x14ac:dyDescent="0.2">
      <c r="A38" s="49"/>
    </row>
    <row r="39" spans="1:16" x14ac:dyDescent="0.2">
      <c r="A39" s="49"/>
    </row>
    <row r="40" spans="1:16" x14ac:dyDescent="0.2">
      <c r="D40" s="46"/>
    </row>
    <row r="41" spans="1:16" x14ac:dyDescent="0.2">
      <c r="F41" s="46"/>
    </row>
    <row r="43" spans="1:16" x14ac:dyDescent="0.2">
      <c r="F43" s="46"/>
    </row>
    <row r="44" spans="1:16" x14ac:dyDescent="0.2">
      <c r="F44" s="46"/>
    </row>
    <row r="45" spans="1:16" x14ac:dyDescent="0.2">
      <c r="F45" s="46"/>
    </row>
    <row r="49" spans="1:4" x14ac:dyDescent="0.2">
      <c r="A49" s="24"/>
      <c r="B49" s="2"/>
      <c r="C49" s="2"/>
      <c r="D49" s="2"/>
    </row>
  </sheetData>
  <mergeCells count="1">
    <mergeCell ref="D7:P7"/>
  </mergeCells>
  <pageMargins left="0.7" right="0.7" top="0.78740157499999996" bottom="0.78740157499999996" header="0.3" footer="0.3"/>
  <pageSetup paperSize="9" scale="6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pageSetUpPr fitToPage="1"/>
  </sheetPr>
  <dimension ref="A1:Q73"/>
  <sheetViews>
    <sheetView showGridLines="0" workbookViewId="0">
      <pane xSplit="4" ySplit="8" topLeftCell="E9" activePane="bottomRight" state="frozen"/>
      <selection pane="topRight" activeCell="E1" sqref="E1"/>
      <selection pane="bottomLeft" activeCell="A9" sqref="A9"/>
      <selection pane="bottomRight"/>
    </sheetView>
  </sheetViews>
  <sheetFormatPr baseColWidth="10" defaultRowHeight="12.75" x14ac:dyDescent="0.2"/>
  <cols>
    <col min="1" max="1" width="0.7109375" style="65" customWidth="1"/>
    <col min="2" max="2" width="25.42578125" style="63" customWidth="1"/>
    <col min="3" max="3" width="8.28515625" style="64" hidden="1" customWidth="1"/>
    <col min="4" max="4" width="9" style="64" hidden="1" customWidth="1"/>
    <col min="5" max="11" width="10.140625" style="64" customWidth="1"/>
    <col min="12" max="12" width="11.42578125" style="64" customWidth="1"/>
    <col min="13" max="13" width="9.140625" style="63" customWidth="1"/>
    <col min="14" max="16384" width="11.42578125" style="63"/>
  </cols>
  <sheetData>
    <row r="1" spans="2:17" s="63" customFormat="1" x14ac:dyDescent="0.2">
      <c r="B1" s="65"/>
      <c r="C1" s="66"/>
      <c r="D1" s="66"/>
      <c r="E1" s="66"/>
      <c r="F1" s="66"/>
      <c r="G1" s="66"/>
      <c r="H1" s="66"/>
      <c r="I1" s="66"/>
      <c r="J1" s="66"/>
      <c r="K1" s="66"/>
      <c r="L1" s="66"/>
      <c r="M1" s="65"/>
    </row>
    <row r="2" spans="2:17" s="63" customFormat="1" ht="15.75" x14ac:dyDescent="0.25">
      <c r="B2" s="108" t="str">
        <f>Deckblatt!C11</f>
        <v>Verf E.1.1</v>
      </c>
      <c r="C2" s="103"/>
      <c r="D2" s="103"/>
      <c r="E2" s="107" t="str">
        <f>Deckblatt!D11</f>
        <v>Verfügbares Einkommen Zeitreihe von 2004 bis 2016 - in Millionen Euro -  Gemeinden</v>
      </c>
      <c r="F2" s="107"/>
      <c r="G2" s="107"/>
      <c r="H2" s="107"/>
      <c r="I2" s="107"/>
      <c r="J2" s="107"/>
      <c r="K2" s="107"/>
      <c r="L2" s="107"/>
      <c r="M2" s="103"/>
    </row>
    <row r="3" spans="2:17" s="63" customFormat="1" ht="15" x14ac:dyDescent="0.2">
      <c r="B3" s="105"/>
      <c r="C3" s="103"/>
      <c r="D3" s="103"/>
      <c r="E3" s="106"/>
      <c r="F3" s="106"/>
      <c r="G3" s="106"/>
      <c r="H3" s="106"/>
      <c r="I3" s="106"/>
      <c r="J3" s="106"/>
      <c r="K3" s="106"/>
      <c r="L3" s="106"/>
      <c r="M3" s="103"/>
    </row>
    <row r="4" spans="2:17" s="63" customFormat="1" ht="15" x14ac:dyDescent="0.2">
      <c r="B4" s="105"/>
      <c r="C4" s="103"/>
      <c r="D4" s="103"/>
      <c r="E4" s="104"/>
      <c r="F4" s="104"/>
      <c r="G4" s="104"/>
      <c r="H4" s="104"/>
      <c r="I4" s="104"/>
      <c r="J4" s="104"/>
      <c r="K4" s="104"/>
      <c r="L4" s="104"/>
      <c r="M4" s="103"/>
    </row>
    <row r="5" spans="2:17" s="63" customFormat="1" x14ac:dyDescent="0.2">
      <c r="B5" s="69"/>
      <c r="C5" s="70"/>
      <c r="D5" s="70"/>
      <c r="E5" s="70"/>
      <c r="F5" s="70"/>
      <c r="G5" s="70"/>
      <c r="H5" s="70"/>
      <c r="I5" s="70"/>
      <c r="J5" s="70"/>
      <c r="K5" s="70"/>
      <c r="L5" s="70"/>
      <c r="M5" s="65"/>
      <c r="N5" s="69"/>
      <c r="O5" s="69"/>
      <c r="P5" s="69"/>
      <c r="Q5" s="69"/>
    </row>
    <row r="6" spans="2:17" s="63" customFormat="1" ht="34.5" customHeight="1" x14ac:dyDescent="0.25">
      <c r="B6" s="102"/>
      <c r="C6" s="76"/>
      <c r="D6" s="76"/>
      <c r="E6" s="75"/>
      <c r="F6" s="75"/>
      <c r="G6" s="121" t="s">
        <v>88</v>
      </c>
      <c r="H6" s="122"/>
      <c r="I6" s="122"/>
      <c r="J6" s="122"/>
      <c r="K6" s="122"/>
      <c r="L6" s="122"/>
      <c r="M6" s="122"/>
      <c r="N6" s="122"/>
    </row>
    <row r="7" spans="2:17" s="63" customFormat="1" x14ac:dyDescent="0.2">
      <c r="B7" s="100"/>
      <c r="C7" s="99"/>
      <c r="D7" s="98"/>
      <c r="E7" s="97">
        <v>2004</v>
      </c>
      <c r="F7" s="97">
        <v>2005</v>
      </c>
      <c r="G7" s="97">
        <v>2006</v>
      </c>
      <c r="H7" s="97">
        <v>2007</v>
      </c>
      <c r="I7" s="97">
        <v>2008</v>
      </c>
      <c r="J7" s="97">
        <v>2009</v>
      </c>
      <c r="K7" s="97">
        <v>2010</v>
      </c>
      <c r="L7" s="97">
        <v>2011</v>
      </c>
      <c r="M7" s="97">
        <v>2012</v>
      </c>
      <c r="N7" s="97">
        <v>2013</v>
      </c>
      <c r="O7" s="97">
        <v>2014</v>
      </c>
      <c r="P7" s="97">
        <v>2015</v>
      </c>
      <c r="Q7" s="97">
        <v>2016</v>
      </c>
    </row>
    <row r="8" spans="2:17" s="63" customFormat="1" x14ac:dyDescent="0.2">
      <c r="B8" s="96"/>
      <c r="C8" s="95"/>
      <c r="D8" s="95"/>
      <c r="E8" s="94"/>
      <c r="F8" s="94"/>
      <c r="G8" s="94"/>
      <c r="H8" s="94"/>
      <c r="I8" s="94"/>
      <c r="J8" s="94"/>
      <c r="K8" s="94"/>
      <c r="L8" s="94"/>
      <c r="M8" s="69"/>
    </row>
    <row r="9" spans="2:17" s="63" customFormat="1" x14ac:dyDescent="0.2">
      <c r="B9" s="93"/>
      <c r="C9" s="92"/>
      <c r="D9" s="92"/>
      <c r="E9" s="92"/>
      <c r="F9" s="92"/>
      <c r="G9" s="92"/>
      <c r="H9" s="92"/>
      <c r="I9" s="92"/>
      <c r="J9" s="92"/>
      <c r="K9" s="92"/>
      <c r="L9" s="92"/>
      <c r="M9" s="65"/>
    </row>
    <row r="10" spans="2:17" s="63" customFormat="1" x14ac:dyDescent="0.2">
      <c r="B10" s="91" t="s">
        <v>13</v>
      </c>
      <c r="C10" s="76"/>
      <c r="D10" s="76"/>
      <c r="E10" s="116">
        <v>6828.1917290339352</v>
      </c>
      <c r="F10" s="116">
        <v>6897.4159885660829</v>
      </c>
      <c r="G10" s="116">
        <v>7048.8788087026951</v>
      </c>
      <c r="H10" s="116">
        <v>7199.2971138034582</v>
      </c>
      <c r="I10" s="116">
        <v>7335.1893997524157</v>
      </c>
      <c r="J10" s="116">
        <v>7083.9727976868962</v>
      </c>
      <c r="K10" s="116">
        <v>7188.2057527959269</v>
      </c>
      <c r="L10" s="116">
        <v>7378.1659130995013</v>
      </c>
      <c r="M10" s="116">
        <v>7462.837182907565</v>
      </c>
      <c r="N10" s="116">
        <v>7359.7341168822068</v>
      </c>
      <c r="O10" s="116">
        <v>7570.9810884597337</v>
      </c>
      <c r="P10" s="116">
        <v>7693.0752293964943</v>
      </c>
      <c r="Q10" s="116">
        <v>7887.6072491241493</v>
      </c>
    </row>
    <row r="11" spans="2:17" s="63" customFormat="1" x14ac:dyDescent="0.2">
      <c r="B11" s="89" t="s">
        <v>73</v>
      </c>
      <c r="C11" s="76"/>
      <c r="D11" s="76"/>
      <c r="E11" s="109">
        <v>175.02809929108827</v>
      </c>
      <c r="F11" s="109">
        <v>181.98615152436147</v>
      </c>
      <c r="G11" s="109">
        <v>186.9874666206307</v>
      </c>
      <c r="H11" s="109">
        <v>190.86238206720651</v>
      </c>
      <c r="I11" s="109">
        <v>191.07759656406202</v>
      </c>
      <c r="J11" s="109">
        <v>186.46731967653022</v>
      </c>
      <c r="K11" s="109">
        <v>188.85632442556536</v>
      </c>
      <c r="L11" s="109">
        <v>196.34551624553896</v>
      </c>
      <c r="M11" s="109">
        <v>199.60689808702332</v>
      </c>
      <c r="N11" s="109">
        <v>204.9475345167024</v>
      </c>
      <c r="O11" s="109">
        <v>208.20389847721145</v>
      </c>
      <c r="P11" s="109">
        <v>211.4264930474726</v>
      </c>
      <c r="Q11" s="109">
        <v>215.84086419603656</v>
      </c>
    </row>
    <row r="12" spans="2:17" s="63" customFormat="1" x14ac:dyDescent="0.2">
      <c r="B12" s="89" t="s">
        <v>72</v>
      </c>
      <c r="C12" s="76"/>
      <c r="D12" s="76"/>
      <c r="E12" s="109">
        <v>752.18422540834308</v>
      </c>
      <c r="F12" s="109">
        <v>789.33092822659751</v>
      </c>
      <c r="G12" s="109">
        <v>840.13178945464153</v>
      </c>
      <c r="H12" s="109">
        <v>882.25301931199954</v>
      </c>
      <c r="I12" s="109">
        <v>871.67680007388935</v>
      </c>
      <c r="J12" s="109">
        <v>809.70959628197375</v>
      </c>
      <c r="K12" s="109">
        <v>788.95624988333577</v>
      </c>
      <c r="L12" s="109">
        <v>810.27217479151113</v>
      </c>
      <c r="M12" s="109">
        <v>809.78138359801426</v>
      </c>
      <c r="N12" s="109">
        <v>735.26846742931662</v>
      </c>
      <c r="O12" s="109">
        <v>721.71058929226183</v>
      </c>
      <c r="P12" s="109">
        <v>731.69808692699473</v>
      </c>
      <c r="Q12" s="109">
        <v>752.17077842121057</v>
      </c>
    </row>
    <row r="13" spans="2:17" s="63" customFormat="1" x14ac:dyDescent="0.2">
      <c r="B13" s="89" t="s">
        <v>71</v>
      </c>
      <c r="C13" s="76"/>
      <c r="D13" s="76"/>
      <c r="E13" s="109">
        <v>603.90801680282482</v>
      </c>
      <c r="F13" s="109">
        <v>604.34239648181597</v>
      </c>
      <c r="G13" s="109">
        <v>605.87279941949544</v>
      </c>
      <c r="H13" s="109">
        <v>611.77079407902249</v>
      </c>
      <c r="I13" s="109">
        <v>628.46044443735832</v>
      </c>
      <c r="J13" s="109">
        <v>612.21972552862189</v>
      </c>
      <c r="K13" s="109">
        <v>626.4249943791757</v>
      </c>
      <c r="L13" s="109">
        <v>644.55511856314126</v>
      </c>
      <c r="M13" s="109">
        <v>656.39275108079482</v>
      </c>
      <c r="N13" s="109">
        <v>645.9783990738797</v>
      </c>
      <c r="O13" s="109">
        <v>652.19907787243699</v>
      </c>
      <c r="P13" s="109">
        <v>664.5882663599391</v>
      </c>
      <c r="Q13" s="109">
        <v>680.92499195227469</v>
      </c>
    </row>
    <row r="14" spans="2:17" s="63" customFormat="1" x14ac:dyDescent="0.2">
      <c r="B14" s="89" t="s">
        <v>70</v>
      </c>
      <c r="C14" s="76"/>
      <c r="D14" s="76"/>
      <c r="E14" s="109">
        <v>1009.6617389410388</v>
      </c>
      <c r="F14" s="109">
        <v>1003.5793271825152</v>
      </c>
      <c r="G14" s="109">
        <v>1016.5395217398219</v>
      </c>
      <c r="H14" s="109">
        <v>1034.6768207375208</v>
      </c>
      <c r="I14" s="109">
        <v>1057.4641261137119</v>
      </c>
      <c r="J14" s="109">
        <v>1034.9915607403514</v>
      </c>
      <c r="K14" s="109">
        <v>1063.5552854223743</v>
      </c>
      <c r="L14" s="109">
        <v>1089.6262991103761</v>
      </c>
      <c r="M14" s="109">
        <v>1112.6204944835065</v>
      </c>
      <c r="N14" s="109">
        <v>1124.0425297662141</v>
      </c>
      <c r="O14" s="109">
        <v>1148.8864656800945</v>
      </c>
      <c r="P14" s="109">
        <v>1173.6270684962631</v>
      </c>
      <c r="Q14" s="109">
        <v>1203.2277576539229</v>
      </c>
    </row>
    <row r="15" spans="2:17" s="63" customFormat="1" x14ac:dyDescent="0.2">
      <c r="B15" s="89" t="s">
        <v>69</v>
      </c>
      <c r="C15" s="76"/>
      <c r="D15" s="76"/>
      <c r="E15" s="109">
        <v>609.05244586779236</v>
      </c>
      <c r="F15" s="109">
        <v>617.50360279211066</v>
      </c>
      <c r="G15" s="109">
        <v>634.54832187501495</v>
      </c>
      <c r="H15" s="109">
        <v>649.80978747845131</v>
      </c>
      <c r="I15" s="109">
        <v>662.86373554147303</v>
      </c>
      <c r="J15" s="109">
        <v>629.12780233933177</v>
      </c>
      <c r="K15" s="109">
        <v>635.23276812962877</v>
      </c>
      <c r="L15" s="109">
        <v>654.49487554065922</v>
      </c>
      <c r="M15" s="109">
        <v>658.96043352735012</v>
      </c>
      <c r="N15" s="109">
        <v>643.63552189987342</v>
      </c>
      <c r="O15" s="109">
        <v>674.49118906246451</v>
      </c>
      <c r="P15" s="109">
        <v>683.18782064823108</v>
      </c>
      <c r="Q15" s="109">
        <v>698.09538929450491</v>
      </c>
    </row>
    <row r="16" spans="2:17" s="63" customFormat="1" x14ac:dyDescent="0.2">
      <c r="B16" s="89" t="s">
        <v>68</v>
      </c>
      <c r="C16" s="76"/>
      <c r="D16" s="76"/>
      <c r="E16" s="109">
        <v>639.49954884345993</v>
      </c>
      <c r="F16" s="109">
        <v>640.49503826886405</v>
      </c>
      <c r="G16" s="109">
        <v>645.00474259930979</v>
      </c>
      <c r="H16" s="109">
        <v>651.79072605092074</v>
      </c>
      <c r="I16" s="109">
        <v>672.3381697325226</v>
      </c>
      <c r="J16" s="109">
        <v>649.73458257577738</v>
      </c>
      <c r="K16" s="109">
        <v>660.30090555807033</v>
      </c>
      <c r="L16" s="109">
        <v>677.13278975402829</v>
      </c>
      <c r="M16" s="109">
        <v>681.58289007055873</v>
      </c>
      <c r="N16" s="109">
        <v>667.98504289743505</v>
      </c>
      <c r="O16" s="109">
        <v>680.41466342065087</v>
      </c>
      <c r="P16" s="109">
        <v>689.85685059338869</v>
      </c>
      <c r="Q16" s="109">
        <v>706.17553234069987</v>
      </c>
    </row>
    <row r="17" spans="2:17" s="63" customFormat="1" x14ac:dyDescent="0.2">
      <c r="B17" s="89" t="s">
        <v>67</v>
      </c>
      <c r="C17" s="76"/>
      <c r="D17" s="76"/>
      <c r="E17" s="109">
        <v>625.76038099698894</v>
      </c>
      <c r="F17" s="109">
        <v>634.45368775842257</v>
      </c>
      <c r="G17" s="109">
        <v>651.54023978994394</v>
      </c>
      <c r="H17" s="109">
        <v>661.41035154868757</v>
      </c>
      <c r="I17" s="109">
        <v>687.99066079865395</v>
      </c>
      <c r="J17" s="109">
        <v>669.84393785066686</v>
      </c>
      <c r="K17" s="109">
        <v>689.57706271155553</v>
      </c>
      <c r="L17" s="109">
        <v>710.28971958368913</v>
      </c>
      <c r="M17" s="109">
        <v>713.53598266060965</v>
      </c>
      <c r="N17" s="109">
        <v>717.52534244013896</v>
      </c>
      <c r="O17" s="109">
        <v>760.85547991631961</v>
      </c>
      <c r="P17" s="109">
        <v>769.14909945802481</v>
      </c>
      <c r="Q17" s="109">
        <v>789.59976147681027</v>
      </c>
    </row>
    <row r="18" spans="2:17" s="63" customFormat="1" x14ac:dyDescent="0.2">
      <c r="B18" s="89" t="s">
        <v>66</v>
      </c>
      <c r="C18" s="76"/>
      <c r="D18" s="76"/>
      <c r="E18" s="109">
        <v>624.86531153963131</v>
      </c>
      <c r="F18" s="109">
        <v>645.48064564502431</v>
      </c>
      <c r="G18" s="109">
        <v>670.60083701775375</v>
      </c>
      <c r="H18" s="109">
        <v>693.00100385234202</v>
      </c>
      <c r="I18" s="109">
        <v>689.87479890736495</v>
      </c>
      <c r="J18" s="109">
        <v>651.86133594963542</v>
      </c>
      <c r="K18" s="109">
        <v>647.44830088237347</v>
      </c>
      <c r="L18" s="109">
        <v>664.56638756682958</v>
      </c>
      <c r="M18" s="109">
        <v>669.21773276510112</v>
      </c>
      <c r="N18" s="109">
        <v>679.70337197999368</v>
      </c>
      <c r="O18" s="109">
        <v>702.15754626089904</v>
      </c>
      <c r="P18" s="109">
        <v>711.85104418788535</v>
      </c>
      <c r="Q18" s="109">
        <v>731.68312383542388</v>
      </c>
    </row>
    <row r="19" spans="2:17" s="63" customFormat="1" x14ac:dyDescent="0.2">
      <c r="B19" s="89" t="s">
        <v>65</v>
      </c>
      <c r="C19" s="76"/>
      <c r="D19" s="76"/>
      <c r="E19" s="109">
        <v>1788.2319613427669</v>
      </c>
      <c r="F19" s="109">
        <v>1780.244210686373</v>
      </c>
      <c r="G19" s="109">
        <v>1797.6530901860829</v>
      </c>
      <c r="H19" s="109">
        <v>1823.7222286773065</v>
      </c>
      <c r="I19" s="109">
        <v>1873.4430675833789</v>
      </c>
      <c r="J19" s="109">
        <v>1840.0169367440053</v>
      </c>
      <c r="K19" s="109">
        <v>1887.8538614038475</v>
      </c>
      <c r="L19" s="109">
        <v>1930.8840215060761</v>
      </c>
      <c r="M19" s="109">
        <v>1961.1408256462976</v>
      </c>
      <c r="N19" s="109">
        <v>1940.6657080068758</v>
      </c>
      <c r="O19" s="109">
        <v>2022.0672015424939</v>
      </c>
      <c r="P19" s="109">
        <v>2057.6974337632628</v>
      </c>
      <c r="Q19" s="109">
        <v>2109.8763429230394</v>
      </c>
    </row>
    <row r="20" spans="2:17" s="63" customFormat="1" x14ac:dyDescent="0.2">
      <c r="B20" s="90" t="s">
        <v>14</v>
      </c>
      <c r="C20" s="76"/>
      <c r="D20" s="76"/>
      <c r="E20" s="116">
        <v>10430.401820683361</v>
      </c>
      <c r="F20" s="116">
        <v>10417.0688719461</v>
      </c>
      <c r="G20" s="116">
        <v>10431.20782096127</v>
      </c>
      <c r="H20" s="116">
        <v>10506.108356355093</v>
      </c>
      <c r="I20" s="116">
        <v>10764.291137635324</v>
      </c>
      <c r="J20" s="116">
        <v>10593.209891604984</v>
      </c>
      <c r="K20" s="116">
        <v>10896.591274477105</v>
      </c>
      <c r="L20" s="116">
        <v>11155.81177378726</v>
      </c>
      <c r="M20" s="116">
        <v>11389.25335639576</v>
      </c>
      <c r="N20" s="116">
        <v>11435.564749422425</v>
      </c>
      <c r="O20" s="116">
        <v>11695.790328005896</v>
      </c>
      <c r="P20" s="116">
        <v>11950.779715045248</v>
      </c>
      <c r="Q20" s="116">
        <v>12263.439732590359</v>
      </c>
    </row>
    <row r="21" spans="2:17" s="63" customFormat="1" x14ac:dyDescent="0.2">
      <c r="B21" s="89" t="s">
        <v>64</v>
      </c>
      <c r="C21" s="76"/>
      <c r="D21" s="76"/>
      <c r="E21" s="109">
        <v>1236.4161913283758</v>
      </c>
      <c r="F21" s="109">
        <v>1241.4160348765474</v>
      </c>
      <c r="G21" s="109">
        <v>1242.8433962152214</v>
      </c>
      <c r="H21" s="109">
        <v>1251.2193756167021</v>
      </c>
      <c r="I21" s="109">
        <v>1279.379621959074</v>
      </c>
      <c r="J21" s="109">
        <v>1260.0494559150072</v>
      </c>
      <c r="K21" s="109">
        <v>1298.0845484916811</v>
      </c>
      <c r="L21" s="109">
        <v>1327.010583553292</v>
      </c>
      <c r="M21" s="109">
        <v>1357.5294662582005</v>
      </c>
      <c r="N21" s="109">
        <v>1354.0331788607966</v>
      </c>
      <c r="O21" s="109">
        <v>1386.6145489713269</v>
      </c>
      <c r="P21" s="109">
        <v>1411.5659220089703</v>
      </c>
      <c r="Q21" s="109">
        <v>1444.8197035070427</v>
      </c>
    </row>
    <row r="22" spans="2:17" s="63" customFormat="1" x14ac:dyDescent="0.2">
      <c r="B22" s="89" t="s">
        <v>63</v>
      </c>
      <c r="C22" s="76"/>
      <c r="D22" s="76"/>
      <c r="E22" s="109">
        <v>577.62233223163082</v>
      </c>
      <c r="F22" s="109">
        <v>579.67624267473195</v>
      </c>
      <c r="G22" s="109">
        <v>578.64817721737643</v>
      </c>
      <c r="H22" s="109">
        <v>581.09713178235052</v>
      </c>
      <c r="I22" s="109">
        <v>594.10619877407828</v>
      </c>
      <c r="J22" s="109">
        <v>584.10578732937324</v>
      </c>
      <c r="K22" s="109">
        <v>596.88427974330682</v>
      </c>
      <c r="L22" s="109">
        <v>612.58371378474874</v>
      </c>
      <c r="M22" s="109">
        <v>624.40217582262255</v>
      </c>
      <c r="N22" s="109">
        <v>620.44680857889682</v>
      </c>
      <c r="O22" s="109">
        <v>631.60185492250855</v>
      </c>
      <c r="P22" s="109">
        <v>645.19184778342094</v>
      </c>
      <c r="Q22" s="109">
        <v>663.36862458958103</v>
      </c>
    </row>
    <row r="23" spans="2:17" s="63" customFormat="1" x14ac:dyDescent="0.2">
      <c r="B23" s="89" t="s">
        <v>62</v>
      </c>
      <c r="C23" s="76"/>
      <c r="D23" s="76"/>
      <c r="E23" s="109">
        <v>1391.5848028162011</v>
      </c>
      <c r="F23" s="109">
        <v>1403.3498486136091</v>
      </c>
      <c r="G23" s="109">
        <v>1423.0676402546251</v>
      </c>
      <c r="H23" s="109">
        <v>1447.5504734408464</v>
      </c>
      <c r="I23" s="109">
        <v>1462.4926770676439</v>
      </c>
      <c r="J23" s="109">
        <v>1409.8449042989262</v>
      </c>
      <c r="K23" s="109">
        <v>1433.5101544530332</v>
      </c>
      <c r="L23" s="109">
        <v>1478.5284604753695</v>
      </c>
      <c r="M23" s="109">
        <v>1506.8476026501585</v>
      </c>
      <c r="N23" s="109">
        <v>1488.9452202472557</v>
      </c>
      <c r="O23" s="109">
        <v>1510.4066121474418</v>
      </c>
      <c r="P23" s="109">
        <v>1542.1969815353202</v>
      </c>
      <c r="Q23" s="109">
        <v>1589.2672622619473</v>
      </c>
    </row>
    <row r="24" spans="2:17" s="63" customFormat="1" x14ac:dyDescent="0.2">
      <c r="B24" s="89" t="s">
        <v>61</v>
      </c>
      <c r="C24" s="76"/>
      <c r="D24" s="76"/>
      <c r="E24" s="109">
        <v>1181.7517669845495</v>
      </c>
      <c r="F24" s="109">
        <v>1162.0824934336324</v>
      </c>
      <c r="G24" s="109">
        <v>1156.8836157897799</v>
      </c>
      <c r="H24" s="109">
        <v>1160.3464812148429</v>
      </c>
      <c r="I24" s="109">
        <v>1189.3663279243231</v>
      </c>
      <c r="J24" s="109">
        <v>1171.8852184356015</v>
      </c>
      <c r="K24" s="109">
        <v>1201.4765879110269</v>
      </c>
      <c r="L24" s="109">
        <v>1225.5666215845256</v>
      </c>
      <c r="M24" s="109">
        <v>1252.0732396312708</v>
      </c>
      <c r="N24" s="109">
        <v>1257.3509095942936</v>
      </c>
      <c r="O24" s="109">
        <v>1289.8077287764122</v>
      </c>
      <c r="P24" s="109">
        <v>1317.7812170348473</v>
      </c>
      <c r="Q24" s="109">
        <v>1349.5971828394315</v>
      </c>
    </row>
    <row r="25" spans="2:17" s="63" customFormat="1" x14ac:dyDescent="0.2">
      <c r="B25" s="89" t="s">
        <v>60</v>
      </c>
      <c r="C25" s="76"/>
      <c r="D25" s="76"/>
      <c r="E25" s="109">
        <v>670.04873121115952</v>
      </c>
      <c r="F25" s="109">
        <v>679.30674301054034</v>
      </c>
      <c r="G25" s="109">
        <v>689.13207861993419</v>
      </c>
      <c r="H25" s="109">
        <v>708.05725798852427</v>
      </c>
      <c r="I25" s="109">
        <v>729.59357964396065</v>
      </c>
      <c r="J25" s="109">
        <v>719.82528035896439</v>
      </c>
      <c r="K25" s="109">
        <v>745.74485547937934</v>
      </c>
      <c r="L25" s="109">
        <v>769.48769856709191</v>
      </c>
      <c r="M25" s="109">
        <v>785.91484036369513</v>
      </c>
      <c r="N25" s="109">
        <v>806.4538816592808</v>
      </c>
      <c r="O25" s="109">
        <v>835.36463191721816</v>
      </c>
      <c r="P25" s="109">
        <v>853.32915977349364</v>
      </c>
      <c r="Q25" s="109">
        <v>875.54449238414804</v>
      </c>
    </row>
    <row r="26" spans="2:17" s="63" customFormat="1" x14ac:dyDescent="0.2">
      <c r="B26" s="89" t="s">
        <v>59</v>
      </c>
      <c r="C26" s="76"/>
      <c r="D26" s="76"/>
      <c r="E26" s="109">
        <v>1005.8520584026824</v>
      </c>
      <c r="F26" s="109">
        <v>1003.1132149382855</v>
      </c>
      <c r="G26" s="109">
        <v>995.91904043852799</v>
      </c>
      <c r="H26" s="109">
        <v>996.15483457982566</v>
      </c>
      <c r="I26" s="109">
        <v>1022.6443721829809</v>
      </c>
      <c r="J26" s="109">
        <v>1008.9010923874696</v>
      </c>
      <c r="K26" s="109">
        <v>1039.7435168079248</v>
      </c>
      <c r="L26" s="109">
        <v>1064.1155230780721</v>
      </c>
      <c r="M26" s="109">
        <v>1086.6634057146409</v>
      </c>
      <c r="N26" s="109">
        <v>1087.2604949478946</v>
      </c>
      <c r="O26" s="109">
        <v>1104.2359014344004</v>
      </c>
      <c r="P26" s="109">
        <v>1129.0529419061984</v>
      </c>
      <c r="Q26" s="109">
        <v>1155.9741881360612</v>
      </c>
    </row>
    <row r="27" spans="2:17" s="63" customFormat="1" x14ac:dyDescent="0.2">
      <c r="B27" s="89" t="s">
        <v>58</v>
      </c>
      <c r="C27" s="76"/>
      <c r="D27" s="76"/>
      <c r="E27" s="109">
        <v>1423.8957259800934</v>
      </c>
      <c r="F27" s="109">
        <v>1402.9177466182609</v>
      </c>
      <c r="G27" s="109">
        <v>1406.4295870035874</v>
      </c>
      <c r="H27" s="109">
        <v>1418.5841529030483</v>
      </c>
      <c r="I27" s="109">
        <v>1457.0203598821083</v>
      </c>
      <c r="J27" s="109">
        <v>1444.0540599804704</v>
      </c>
      <c r="K27" s="109">
        <v>1491.5953082105011</v>
      </c>
      <c r="L27" s="109">
        <v>1511.1820256368442</v>
      </c>
      <c r="M27" s="109">
        <v>1542.3211807132102</v>
      </c>
      <c r="N27" s="109">
        <v>1548.9215569122109</v>
      </c>
      <c r="O27" s="109">
        <v>1571.9125493839908</v>
      </c>
      <c r="P27" s="109">
        <v>1607.7518956030294</v>
      </c>
      <c r="Q27" s="109">
        <v>1647.9234136067005</v>
      </c>
    </row>
    <row r="28" spans="2:17" s="63" customFormat="1" x14ac:dyDescent="0.2">
      <c r="B28" s="89" t="s">
        <v>57</v>
      </c>
      <c r="C28" s="76"/>
      <c r="D28" s="76"/>
      <c r="E28" s="109">
        <v>450.61862019722327</v>
      </c>
      <c r="F28" s="109">
        <v>451.1079046537692</v>
      </c>
      <c r="G28" s="109">
        <v>449.39204814530876</v>
      </c>
      <c r="H28" s="109">
        <v>452.37159869127714</v>
      </c>
      <c r="I28" s="109">
        <v>461.67727817604049</v>
      </c>
      <c r="J28" s="109">
        <v>458.22560285409253</v>
      </c>
      <c r="K28" s="109">
        <v>468.77410810898783</v>
      </c>
      <c r="L28" s="109">
        <v>484.35334500214822</v>
      </c>
      <c r="M28" s="109">
        <v>500.02836216948594</v>
      </c>
      <c r="N28" s="109">
        <v>499.14310675655338</v>
      </c>
      <c r="O28" s="109">
        <v>511.94888579438208</v>
      </c>
      <c r="P28" s="109">
        <v>524.7092667604536</v>
      </c>
      <c r="Q28" s="109">
        <v>539.25123761930388</v>
      </c>
    </row>
    <row r="29" spans="2:17" s="63" customFormat="1" x14ac:dyDescent="0.2">
      <c r="B29" s="89" t="s">
        <v>56</v>
      </c>
      <c r="C29" s="76"/>
      <c r="D29" s="76"/>
      <c r="E29" s="109">
        <v>1990.4391582906571</v>
      </c>
      <c r="F29" s="109">
        <v>1993.5520619935282</v>
      </c>
      <c r="G29" s="109">
        <v>1986.9846741854731</v>
      </c>
      <c r="H29" s="109">
        <v>1988.3647657531449</v>
      </c>
      <c r="I29" s="109">
        <v>2052.1964818789575</v>
      </c>
      <c r="J29" s="109">
        <v>2025.9716729606935</v>
      </c>
      <c r="K29" s="109">
        <v>2091.0660886809442</v>
      </c>
      <c r="L29" s="109">
        <v>2137.645769950977</v>
      </c>
      <c r="M29" s="109">
        <v>2173.7387324862761</v>
      </c>
      <c r="N29" s="109">
        <v>2195.260896907716</v>
      </c>
      <c r="O29" s="109">
        <v>2257.5682594058999</v>
      </c>
      <c r="P29" s="109">
        <v>2312.1963036325601</v>
      </c>
      <c r="Q29" s="109">
        <v>2373.935077849455</v>
      </c>
    </row>
    <row r="30" spans="2:17" s="63" customFormat="1" x14ac:dyDescent="0.2">
      <c r="B30" s="89" t="s">
        <v>55</v>
      </c>
      <c r="C30" s="76"/>
      <c r="D30" s="76"/>
      <c r="E30" s="109">
        <v>502.17243324078873</v>
      </c>
      <c r="F30" s="109">
        <v>500.5465811331951</v>
      </c>
      <c r="G30" s="109">
        <v>501.90756309143813</v>
      </c>
      <c r="H30" s="109">
        <v>502.36228438453077</v>
      </c>
      <c r="I30" s="109">
        <v>515.81424014616073</v>
      </c>
      <c r="J30" s="109">
        <v>510.34681708438711</v>
      </c>
      <c r="K30" s="109">
        <v>529.71182659032172</v>
      </c>
      <c r="L30" s="109">
        <v>545.34001127888848</v>
      </c>
      <c r="M30" s="109">
        <v>559.73655959789403</v>
      </c>
      <c r="N30" s="109">
        <v>577.74874545845216</v>
      </c>
      <c r="O30" s="109">
        <v>596.35159724393372</v>
      </c>
      <c r="P30" s="109">
        <v>607.02623798821696</v>
      </c>
      <c r="Q30" s="109">
        <v>623.78180348600085</v>
      </c>
    </row>
    <row r="31" spans="2:17" s="63" customFormat="1" x14ac:dyDescent="0.2">
      <c r="B31" s="86" t="s">
        <v>15</v>
      </c>
      <c r="C31" s="76"/>
      <c r="D31" s="76"/>
      <c r="E31" s="116">
        <v>6908.8989512229946</v>
      </c>
      <c r="F31" s="116">
        <v>6903.2145161599155</v>
      </c>
      <c r="G31" s="116">
        <v>6957.9232020787485</v>
      </c>
      <c r="H31" s="116">
        <v>7013.7478155256676</v>
      </c>
      <c r="I31" s="116">
        <v>7192.4099899507964</v>
      </c>
      <c r="J31" s="116">
        <v>7069.1960637219763</v>
      </c>
      <c r="K31" s="116">
        <v>7251.1198010999342</v>
      </c>
      <c r="L31" s="116">
        <v>7432.7015004441164</v>
      </c>
      <c r="M31" s="116">
        <v>7581.640599503392</v>
      </c>
      <c r="N31" s="116">
        <v>7671.5662453379618</v>
      </c>
      <c r="O31" s="116">
        <v>7837.4326508485874</v>
      </c>
      <c r="P31" s="116">
        <v>8002.7362675678796</v>
      </c>
      <c r="Q31" s="116">
        <v>8217.5222752458449</v>
      </c>
    </row>
    <row r="32" spans="2:17" s="63" customFormat="1" x14ac:dyDescent="0.2">
      <c r="B32" s="88" t="s">
        <v>54</v>
      </c>
      <c r="C32" s="76"/>
      <c r="D32" s="76"/>
      <c r="E32" s="109">
        <v>704.23912171823076</v>
      </c>
      <c r="F32" s="109">
        <v>701.78681671500021</v>
      </c>
      <c r="G32" s="109">
        <v>704.19851309284763</v>
      </c>
      <c r="H32" s="109">
        <v>715.39875317853478</v>
      </c>
      <c r="I32" s="109">
        <v>735.79925286867558</v>
      </c>
      <c r="J32" s="109">
        <v>728.58049419777785</v>
      </c>
      <c r="K32" s="109">
        <v>747.0930611956677</v>
      </c>
      <c r="L32" s="109">
        <v>762.49580938829763</v>
      </c>
      <c r="M32" s="109">
        <v>780.38818978624681</v>
      </c>
      <c r="N32" s="109">
        <v>772.68127137072292</v>
      </c>
      <c r="O32" s="109">
        <v>796.06123931923241</v>
      </c>
      <c r="P32" s="109">
        <v>810.01269297422334</v>
      </c>
      <c r="Q32" s="109">
        <v>832.0269903346142</v>
      </c>
    </row>
    <row r="33" spans="2:17" s="63" customFormat="1" x14ac:dyDescent="0.2">
      <c r="B33" s="87" t="s">
        <v>53</v>
      </c>
      <c r="C33" s="76"/>
      <c r="D33" s="76"/>
      <c r="E33" s="109">
        <v>276.80458236227463</v>
      </c>
      <c r="F33" s="109">
        <v>277.98066758584497</v>
      </c>
      <c r="G33" s="109">
        <v>273.59459326818876</v>
      </c>
      <c r="H33" s="109">
        <v>272.13418395775471</v>
      </c>
      <c r="I33" s="109">
        <v>276.5019291495409</v>
      </c>
      <c r="J33" s="109">
        <v>275.77484865299368</v>
      </c>
      <c r="K33" s="109">
        <v>282.49885929267668</v>
      </c>
      <c r="L33" s="109">
        <v>292.99147076683721</v>
      </c>
      <c r="M33" s="109">
        <v>302.64870151003294</v>
      </c>
      <c r="N33" s="109">
        <v>307.03067799978743</v>
      </c>
      <c r="O33" s="109">
        <v>318.20254217799192</v>
      </c>
      <c r="P33" s="109">
        <v>325.81844392808046</v>
      </c>
      <c r="Q33" s="109">
        <v>334.50114904250802</v>
      </c>
    </row>
    <row r="34" spans="2:17" s="63" customFormat="1" x14ac:dyDescent="0.2">
      <c r="B34" s="78" t="s">
        <v>52</v>
      </c>
      <c r="C34" s="76"/>
      <c r="D34" s="76"/>
      <c r="E34" s="109">
        <v>419.80780115333334</v>
      </c>
      <c r="F34" s="109">
        <v>423.47193691772958</v>
      </c>
      <c r="G34" s="109">
        <v>426.98324842570173</v>
      </c>
      <c r="H34" s="109">
        <v>432.74373622503668</v>
      </c>
      <c r="I34" s="109">
        <v>442.56259020313803</v>
      </c>
      <c r="J34" s="109">
        <v>430.43534736649934</v>
      </c>
      <c r="K34" s="109">
        <v>441.88222368707636</v>
      </c>
      <c r="L34" s="109">
        <v>454.2949873845958</v>
      </c>
      <c r="M34" s="109">
        <v>461.84714701583783</v>
      </c>
      <c r="N34" s="109">
        <v>462.97331358078122</v>
      </c>
      <c r="O34" s="109">
        <v>478.6203495656905</v>
      </c>
      <c r="P34" s="109">
        <v>487.66844101896413</v>
      </c>
      <c r="Q34" s="109">
        <v>499.12128230007505</v>
      </c>
    </row>
    <row r="35" spans="2:17" s="63" customFormat="1" x14ac:dyDescent="0.2">
      <c r="B35" s="78" t="s">
        <v>51</v>
      </c>
      <c r="C35" s="76"/>
      <c r="D35" s="76"/>
      <c r="E35" s="109">
        <v>332.32720948402158</v>
      </c>
      <c r="F35" s="109">
        <v>340.30782676521858</v>
      </c>
      <c r="G35" s="109">
        <v>355.3581698026926</v>
      </c>
      <c r="H35" s="109">
        <v>371.17113611084937</v>
      </c>
      <c r="I35" s="109">
        <v>385.24661726652658</v>
      </c>
      <c r="J35" s="109">
        <v>379.13262705199833</v>
      </c>
      <c r="K35" s="109">
        <v>390.55650868046621</v>
      </c>
      <c r="L35" s="109">
        <v>400.49453153218269</v>
      </c>
      <c r="M35" s="109">
        <v>404.44561866463829</v>
      </c>
      <c r="N35" s="109">
        <v>415.53222516494088</v>
      </c>
      <c r="O35" s="109">
        <v>430.36431968710355</v>
      </c>
      <c r="P35" s="109">
        <v>436.3803026743031</v>
      </c>
      <c r="Q35" s="109">
        <v>448.83106710807442</v>
      </c>
    </row>
    <row r="36" spans="2:17" s="63" customFormat="1" x14ac:dyDescent="0.2">
      <c r="B36" s="78" t="s">
        <v>50</v>
      </c>
      <c r="C36" s="76"/>
      <c r="D36" s="76"/>
      <c r="E36" s="109">
        <v>746.78665370989097</v>
      </c>
      <c r="F36" s="109">
        <v>735.32985322444665</v>
      </c>
      <c r="G36" s="109">
        <v>739.92040787883695</v>
      </c>
      <c r="H36" s="109">
        <v>743.01375812473805</v>
      </c>
      <c r="I36" s="109">
        <v>760.20728508868251</v>
      </c>
      <c r="J36" s="109">
        <v>746.78188240122699</v>
      </c>
      <c r="K36" s="109">
        <v>769.31830878785263</v>
      </c>
      <c r="L36" s="109">
        <v>788.92137904180379</v>
      </c>
      <c r="M36" s="109">
        <v>806.60972522448685</v>
      </c>
      <c r="N36" s="109">
        <v>799.6566207283613</v>
      </c>
      <c r="O36" s="109">
        <v>824.05688826944538</v>
      </c>
      <c r="P36" s="109">
        <v>844.79075537822655</v>
      </c>
      <c r="Q36" s="109">
        <v>865.72286943569964</v>
      </c>
    </row>
    <row r="37" spans="2:17" s="63" customFormat="1" x14ac:dyDescent="0.2">
      <c r="B37" s="78" t="s">
        <v>49</v>
      </c>
      <c r="C37" s="76"/>
      <c r="D37" s="76"/>
      <c r="E37" s="109">
        <v>1319.5226827075523</v>
      </c>
      <c r="F37" s="109">
        <v>1315.6229138101196</v>
      </c>
      <c r="G37" s="109">
        <v>1320.5332835418881</v>
      </c>
      <c r="H37" s="109">
        <v>1323.207573677339</v>
      </c>
      <c r="I37" s="109">
        <v>1356.0033952402216</v>
      </c>
      <c r="J37" s="109">
        <v>1335.8951281257257</v>
      </c>
      <c r="K37" s="109">
        <v>1365.9102203100608</v>
      </c>
      <c r="L37" s="109">
        <v>1396.9076177948775</v>
      </c>
      <c r="M37" s="109">
        <v>1427.7424747071777</v>
      </c>
      <c r="N37" s="109">
        <v>1419.9857654649225</v>
      </c>
      <c r="O37" s="109">
        <v>1456.4561414385312</v>
      </c>
      <c r="P37" s="109">
        <v>1489.5627789555799</v>
      </c>
      <c r="Q37" s="109">
        <v>1526.5497391214028</v>
      </c>
    </row>
    <row r="38" spans="2:17" s="63" customFormat="1" x14ac:dyDescent="0.2">
      <c r="B38" s="87" t="s">
        <v>48</v>
      </c>
      <c r="C38" s="76"/>
      <c r="D38" s="76"/>
      <c r="E38" s="109">
        <v>921.97465371398562</v>
      </c>
      <c r="F38" s="109">
        <v>922.56560505137486</v>
      </c>
      <c r="G38" s="109">
        <v>935.14457426034051</v>
      </c>
      <c r="H38" s="109">
        <v>942.46851743606032</v>
      </c>
      <c r="I38" s="109">
        <v>963.98501029690919</v>
      </c>
      <c r="J38" s="109">
        <v>942.57178474864736</v>
      </c>
      <c r="K38" s="109">
        <v>964.86304397083427</v>
      </c>
      <c r="L38" s="109">
        <v>991.74120394716704</v>
      </c>
      <c r="M38" s="109">
        <v>1011.480883458614</v>
      </c>
      <c r="N38" s="109">
        <v>1032.1000339046968</v>
      </c>
      <c r="O38" s="109">
        <v>1045.6083085535477</v>
      </c>
      <c r="P38" s="109">
        <v>1067.0380143002956</v>
      </c>
      <c r="Q38" s="109">
        <v>1094.3304226670098</v>
      </c>
    </row>
    <row r="39" spans="2:17" s="63" customFormat="1" x14ac:dyDescent="0.2">
      <c r="B39" s="78" t="s">
        <v>47</v>
      </c>
      <c r="C39" s="76"/>
      <c r="D39" s="76"/>
      <c r="E39" s="109">
        <v>469.04907094492955</v>
      </c>
      <c r="F39" s="109">
        <v>468.98669932740853</v>
      </c>
      <c r="G39" s="109">
        <v>467.58987678324439</v>
      </c>
      <c r="H39" s="109">
        <v>465.43731163390402</v>
      </c>
      <c r="I39" s="109">
        <v>485.17494576704223</v>
      </c>
      <c r="J39" s="109">
        <v>484.180550463359</v>
      </c>
      <c r="K39" s="109">
        <v>500.74162587109009</v>
      </c>
      <c r="L39" s="109">
        <v>512.57602709694197</v>
      </c>
      <c r="M39" s="109">
        <v>521.58183965862884</v>
      </c>
      <c r="N39" s="109">
        <v>516.32901787313756</v>
      </c>
      <c r="O39" s="109">
        <v>554.88998893727444</v>
      </c>
      <c r="P39" s="109">
        <v>565.49413659600793</v>
      </c>
      <c r="Q39" s="109">
        <v>579.83152134194063</v>
      </c>
    </row>
    <row r="40" spans="2:17" s="63" customFormat="1" x14ac:dyDescent="0.2">
      <c r="B40" s="78" t="s">
        <v>46</v>
      </c>
      <c r="C40" s="76"/>
      <c r="D40" s="76"/>
      <c r="E40" s="109">
        <v>1165.7880837050648</v>
      </c>
      <c r="F40" s="109">
        <v>1167.3307252938951</v>
      </c>
      <c r="G40" s="109">
        <v>1179.6269690145482</v>
      </c>
      <c r="H40" s="109">
        <v>1187.5732869185913</v>
      </c>
      <c r="I40" s="109">
        <v>1212.4275439618971</v>
      </c>
      <c r="J40" s="109">
        <v>1185.6270411221515</v>
      </c>
      <c r="K40" s="109">
        <v>1210.6806236262123</v>
      </c>
      <c r="L40" s="109">
        <v>1238.687732340074</v>
      </c>
      <c r="M40" s="109">
        <v>1260.6957932201021</v>
      </c>
      <c r="N40" s="109">
        <v>1302.2040626665951</v>
      </c>
      <c r="O40" s="109">
        <v>1302.5208128711245</v>
      </c>
      <c r="P40" s="109">
        <v>1333.4541952579691</v>
      </c>
      <c r="Q40" s="109">
        <v>1371.7842616949133</v>
      </c>
    </row>
    <row r="41" spans="2:17" s="63" customFormat="1" x14ac:dyDescent="0.2">
      <c r="B41" s="87" t="s">
        <v>45</v>
      </c>
      <c r="C41" s="76"/>
      <c r="D41" s="76"/>
      <c r="E41" s="109">
        <v>552.59909172371385</v>
      </c>
      <c r="F41" s="109">
        <v>549.83147146887495</v>
      </c>
      <c r="G41" s="109">
        <v>554.97356601045908</v>
      </c>
      <c r="H41" s="109">
        <v>560.59955826285989</v>
      </c>
      <c r="I41" s="109">
        <v>574.50142010816137</v>
      </c>
      <c r="J41" s="109">
        <v>560.21635959159732</v>
      </c>
      <c r="K41" s="109">
        <v>577.57532567799819</v>
      </c>
      <c r="L41" s="109">
        <v>593.5927202760397</v>
      </c>
      <c r="M41" s="109">
        <v>604.20133076347418</v>
      </c>
      <c r="N41" s="109">
        <v>643.08717046618426</v>
      </c>
      <c r="O41" s="109">
        <v>630.65574860748688</v>
      </c>
      <c r="P41" s="109">
        <v>642.52217453865183</v>
      </c>
      <c r="Q41" s="109">
        <v>664.81091111318426</v>
      </c>
    </row>
    <row r="42" spans="2:17" s="63" customFormat="1" x14ac:dyDescent="0.2">
      <c r="B42" s="86" t="s">
        <v>16</v>
      </c>
      <c r="C42" s="76"/>
      <c r="D42" s="76"/>
      <c r="E42" s="116">
        <v>8004.7095855747175</v>
      </c>
      <c r="F42" s="116">
        <v>8073.9261453370045</v>
      </c>
      <c r="G42" s="116">
        <v>8168.640362463495</v>
      </c>
      <c r="H42" s="116">
        <v>8298.5331330826193</v>
      </c>
      <c r="I42" s="116">
        <v>8573.0489805293982</v>
      </c>
      <c r="J42" s="116">
        <v>8425.4450421203364</v>
      </c>
      <c r="K42" s="116">
        <v>8677.0135600758967</v>
      </c>
      <c r="L42" s="116">
        <v>8927.1069711022774</v>
      </c>
      <c r="M42" s="116">
        <v>9123.9646749395924</v>
      </c>
      <c r="N42" s="116">
        <v>9210.5737346797723</v>
      </c>
      <c r="O42" s="116">
        <v>9378.3650214951067</v>
      </c>
      <c r="P42" s="116">
        <v>9600.2091674627973</v>
      </c>
      <c r="Q42" s="116">
        <v>9877.7664027947521</v>
      </c>
    </row>
    <row r="43" spans="2:17" s="63" customFormat="1" x14ac:dyDescent="0.2">
      <c r="B43" s="78" t="s">
        <v>44</v>
      </c>
      <c r="C43" s="76"/>
      <c r="D43" s="76"/>
      <c r="E43" s="109">
        <v>229.11242911639482</v>
      </c>
      <c r="F43" s="109">
        <v>230.05574919975538</v>
      </c>
      <c r="G43" s="109">
        <v>230.28764122840488</v>
      </c>
      <c r="H43" s="109">
        <v>235.01438279424926</v>
      </c>
      <c r="I43" s="109">
        <v>245.95166157782882</v>
      </c>
      <c r="J43" s="109">
        <v>243.56879960882054</v>
      </c>
      <c r="K43" s="109">
        <v>255.09014907378813</v>
      </c>
      <c r="L43" s="109">
        <v>265.67230576817332</v>
      </c>
      <c r="M43" s="109">
        <v>272.15452135252008</v>
      </c>
      <c r="N43" s="109">
        <v>268.80623030622468</v>
      </c>
      <c r="O43" s="109">
        <v>272.7031015357818</v>
      </c>
      <c r="P43" s="109">
        <v>278.73025577307322</v>
      </c>
      <c r="Q43" s="109">
        <v>288.05571060786008</v>
      </c>
    </row>
    <row r="44" spans="2:17" s="63" customFormat="1" x14ac:dyDescent="0.2">
      <c r="B44" s="78" t="s">
        <v>43</v>
      </c>
      <c r="C44" s="76"/>
      <c r="D44" s="76"/>
      <c r="E44" s="109">
        <v>1179.8176613489813</v>
      </c>
      <c r="F44" s="109">
        <v>1180.2904151639507</v>
      </c>
      <c r="G44" s="109">
        <v>1196.4574538998479</v>
      </c>
      <c r="H44" s="109">
        <v>1209.0182460084936</v>
      </c>
      <c r="I44" s="109">
        <v>1245.5697397363713</v>
      </c>
      <c r="J44" s="109">
        <v>1235.6287151665585</v>
      </c>
      <c r="K44" s="109">
        <v>1271.122769940604</v>
      </c>
      <c r="L44" s="109">
        <v>1301.5096637761042</v>
      </c>
      <c r="M44" s="109">
        <v>1328.9162934533356</v>
      </c>
      <c r="N44" s="109">
        <v>1365.9352465456279</v>
      </c>
      <c r="O44" s="109">
        <v>1387.6566992099263</v>
      </c>
      <c r="P44" s="109">
        <v>1425.1619522867709</v>
      </c>
      <c r="Q44" s="109">
        <v>1468.4569725666956</v>
      </c>
    </row>
    <row r="45" spans="2:17" s="63" customFormat="1" x14ac:dyDescent="0.2">
      <c r="B45" s="78" t="s">
        <v>42</v>
      </c>
      <c r="C45" s="76"/>
      <c r="D45" s="76"/>
      <c r="E45" s="109">
        <v>471.76811299556806</v>
      </c>
      <c r="F45" s="109">
        <v>479.55070940079798</v>
      </c>
      <c r="G45" s="109">
        <v>486.44275723832288</v>
      </c>
      <c r="H45" s="109">
        <v>493.05180057756047</v>
      </c>
      <c r="I45" s="109">
        <v>512.60669485727999</v>
      </c>
      <c r="J45" s="109">
        <v>501.69214234641203</v>
      </c>
      <c r="K45" s="109">
        <v>518.79141003321195</v>
      </c>
      <c r="L45" s="109">
        <v>535.33967463093154</v>
      </c>
      <c r="M45" s="109">
        <v>546.70623526814097</v>
      </c>
      <c r="N45" s="109">
        <v>575.86640246300954</v>
      </c>
      <c r="O45" s="109">
        <v>587.58512752589093</v>
      </c>
      <c r="P45" s="109">
        <v>596.40597173581136</v>
      </c>
      <c r="Q45" s="109">
        <v>614.60328217761514</v>
      </c>
    </row>
    <row r="46" spans="2:17" s="63" customFormat="1" x14ac:dyDescent="0.2">
      <c r="B46" s="78" t="s">
        <v>41</v>
      </c>
      <c r="C46" s="76"/>
      <c r="D46" s="76"/>
      <c r="E46" s="109">
        <v>272.23247908556846</v>
      </c>
      <c r="F46" s="109">
        <v>280.13107819761319</v>
      </c>
      <c r="G46" s="109">
        <v>293.25247420228681</v>
      </c>
      <c r="H46" s="109">
        <v>309.25063728882191</v>
      </c>
      <c r="I46" s="109">
        <v>311.84138373333394</v>
      </c>
      <c r="J46" s="109">
        <v>297.10015338273013</v>
      </c>
      <c r="K46" s="109">
        <v>304.21367441335212</v>
      </c>
      <c r="L46" s="109">
        <v>315.97031775737952</v>
      </c>
      <c r="M46" s="109">
        <v>321.3823678513557</v>
      </c>
      <c r="N46" s="109">
        <v>316.83004736573838</v>
      </c>
      <c r="O46" s="109">
        <v>332.96402737261894</v>
      </c>
      <c r="P46" s="109">
        <v>341.47133078062137</v>
      </c>
      <c r="Q46" s="109">
        <v>351.12070589945148</v>
      </c>
    </row>
    <row r="47" spans="2:17" s="63" customFormat="1" x14ac:dyDescent="0.2">
      <c r="B47" s="78" t="s">
        <v>40</v>
      </c>
      <c r="C47" s="76"/>
      <c r="D47" s="76"/>
      <c r="E47" s="109">
        <v>565.83607828237166</v>
      </c>
      <c r="F47" s="109">
        <v>561.84743342754609</v>
      </c>
      <c r="G47" s="109">
        <v>562.95671951909537</v>
      </c>
      <c r="H47" s="109">
        <v>568.02880491397002</v>
      </c>
      <c r="I47" s="109">
        <v>587.33051638118604</v>
      </c>
      <c r="J47" s="109">
        <v>582.87486864539505</v>
      </c>
      <c r="K47" s="109">
        <v>596.29965917781703</v>
      </c>
      <c r="L47" s="109">
        <v>610.14836958422313</v>
      </c>
      <c r="M47" s="109">
        <v>625.84263002863088</v>
      </c>
      <c r="N47" s="109">
        <v>639.94250063152799</v>
      </c>
      <c r="O47" s="109">
        <v>640.33852897990528</v>
      </c>
      <c r="P47" s="109">
        <v>653.46120653287983</v>
      </c>
      <c r="Q47" s="109">
        <v>670.07990256239611</v>
      </c>
    </row>
    <row r="48" spans="2:17" s="63" customFormat="1" x14ac:dyDescent="0.2">
      <c r="B48" s="78" t="s">
        <v>39</v>
      </c>
      <c r="C48" s="84"/>
      <c r="D48" s="82"/>
      <c r="E48" s="109">
        <v>1869.4701816538543</v>
      </c>
      <c r="F48" s="109">
        <v>1873.9213488124535</v>
      </c>
      <c r="G48" s="109">
        <v>1882.6361577282403</v>
      </c>
      <c r="H48" s="109">
        <v>1904.7039265769674</v>
      </c>
      <c r="I48" s="109">
        <v>1960.9779624257114</v>
      </c>
      <c r="J48" s="109">
        <v>1921.3145240145946</v>
      </c>
      <c r="K48" s="109">
        <v>1977.5585453726783</v>
      </c>
      <c r="L48" s="109">
        <v>2030.798410992146</v>
      </c>
      <c r="M48" s="109">
        <v>2070.5345015265862</v>
      </c>
      <c r="N48" s="109">
        <v>2058.85977729259</v>
      </c>
      <c r="O48" s="109">
        <v>2076.034507774631</v>
      </c>
      <c r="P48" s="109">
        <v>2123.9832957018766</v>
      </c>
      <c r="Q48" s="109">
        <v>2181.1714046781576</v>
      </c>
    </row>
    <row r="49" spans="2:17" s="63" customFormat="1" x14ac:dyDescent="0.2">
      <c r="B49" s="78" t="s">
        <v>38</v>
      </c>
      <c r="C49" s="76"/>
      <c r="D49" s="76"/>
      <c r="E49" s="109">
        <v>471.2139037749368</v>
      </c>
      <c r="F49" s="109">
        <v>473.15430996705436</v>
      </c>
      <c r="G49" s="109">
        <v>473.51662732551347</v>
      </c>
      <c r="H49" s="109">
        <v>482.20758735341366</v>
      </c>
      <c r="I49" s="109">
        <v>497.22960637786491</v>
      </c>
      <c r="J49" s="109">
        <v>491.10150547195275</v>
      </c>
      <c r="K49" s="109">
        <v>509.15945407247602</v>
      </c>
      <c r="L49" s="109">
        <v>524.42185399016375</v>
      </c>
      <c r="M49" s="109">
        <v>537.07687509671712</v>
      </c>
      <c r="N49" s="109">
        <v>544.31377058411181</v>
      </c>
      <c r="O49" s="109">
        <v>560.44320755499302</v>
      </c>
      <c r="P49" s="109">
        <v>575.33284793954408</v>
      </c>
      <c r="Q49" s="109">
        <v>590.15189633550608</v>
      </c>
    </row>
    <row r="50" spans="2:17" s="63" customFormat="1" x14ac:dyDescent="0.2">
      <c r="B50" s="78" t="s">
        <v>37</v>
      </c>
      <c r="C50" s="83"/>
      <c r="D50" s="82"/>
      <c r="E50" s="109">
        <v>551.53972021343134</v>
      </c>
      <c r="F50" s="109">
        <v>557.69667337606177</v>
      </c>
      <c r="G50" s="109">
        <v>566.43122246750715</v>
      </c>
      <c r="H50" s="109">
        <v>576.53142596032126</v>
      </c>
      <c r="I50" s="109">
        <v>589.45762372126535</v>
      </c>
      <c r="J50" s="109">
        <v>574.49439397148399</v>
      </c>
      <c r="K50" s="109">
        <v>588.61740942836718</v>
      </c>
      <c r="L50" s="109">
        <v>607.80854666768221</v>
      </c>
      <c r="M50" s="109">
        <v>626.70840037095456</v>
      </c>
      <c r="N50" s="109">
        <v>637.64305160159449</v>
      </c>
      <c r="O50" s="109">
        <v>648.48099864548601</v>
      </c>
      <c r="P50" s="109">
        <v>665.12121944777664</v>
      </c>
      <c r="Q50" s="109">
        <v>686.6296590042549</v>
      </c>
    </row>
    <row r="51" spans="2:17" s="63" customFormat="1" x14ac:dyDescent="0.2">
      <c r="B51" s="78" t="s">
        <v>36</v>
      </c>
      <c r="C51" s="81"/>
      <c r="D51" s="80"/>
      <c r="E51" s="109">
        <v>260.86333659789557</v>
      </c>
      <c r="F51" s="109">
        <v>264.1180873757562</v>
      </c>
      <c r="G51" s="109">
        <v>267.52441981718272</v>
      </c>
      <c r="H51" s="109">
        <v>271.75333111393206</v>
      </c>
      <c r="I51" s="109">
        <v>281.38071836846291</v>
      </c>
      <c r="J51" s="109">
        <v>272.48609753576352</v>
      </c>
      <c r="K51" s="109">
        <v>282.27230872345132</v>
      </c>
      <c r="L51" s="109">
        <v>293.23782760919471</v>
      </c>
      <c r="M51" s="109">
        <v>297.25729883434803</v>
      </c>
      <c r="N51" s="109">
        <v>309.70320758979966</v>
      </c>
      <c r="O51" s="109">
        <v>319.10644528375406</v>
      </c>
      <c r="P51" s="109">
        <v>324.43988289083535</v>
      </c>
      <c r="Q51" s="109">
        <v>334.31660639511205</v>
      </c>
    </row>
    <row r="52" spans="2:17" s="63" customFormat="1" x14ac:dyDescent="0.2">
      <c r="B52" s="78" t="s">
        <v>35</v>
      </c>
      <c r="C52" s="76"/>
      <c r="D52" s="76"/>
      <c r="E52" s="109">
        <v>154.87392268302361</v>
      </c>
      <c r="F52" s="109">
        <v>160.83476172411278</v>
      </c>
      <c r="G52" s="109">
        <v>167.62952919374777</v>
      </c>
      <c r="H52" s="109">
        <v>174.66809013961077</v>
      </c>
      <c r="I52" s="109">
        <v>183.74083660007798</v>
      </c>
      <c r="J52" s="109">
        <v>176.89994944899166</v>
      </c>
      <c r="K52" s="109">
        <v>182.2432042349121</v>
      </c>
      <c r="L52" s="109">
        <v>188.68457882881424</v>
      </c>
      <c r="M52" s="109">
        <v>189.72453623407628</v>
      </c>
      <c r="N52" s="109">
        <v>207.46498475927939</v>
      </c>
      <c r="O52" s="109">
        <v>204.47000224627988</v>
      </c>
      <c r="P52" s="109">
        <v>206.81904936078146</v>
      </c>
      <c r="Q52" s="109">
        <v>212.04450803656906</v>
      </c>
    </row>
    <row r="53" spans="2:17" s="63" customFormat="1" x14ac:dyDescent="0.2">
      <c r="B53" s="78" t="s">
        <v>34</v>
      </c>
      <c r="C53" s="76"/>
      <c r="D53" s="79"/>
      <c r="E53" s="109">
        <v>591.21839986585849</v>
      </c>
      <c r="F53" s="109">
        <v>595.79410581633238</v>
      </c>
      <c r="G53" s="109">
        <v>601.74771533332705</v>
      </c>
      <c r="H53" s="109">
        <v>610.83650954792927</v>
      </c>
      <c r="I53" s="109">
        <v>633.89315831304623</v>
      </c>
      <c r="J53" s="109">
        <v>632.7797995190009</v>
      </c>
      <c r="K53" s="109">
        <v>651.84685421646384</v>
      </c>
      <c r="L53" s="109">
        <v>669.20166702491179</v>
      </c>
      <c r="M53" s="109">
        <v>688.78516384509612</v>
      </c>
      <c r="N53" s="109">
        <v>677.43452660205753</v>
      </c>
      <c r="O53" s="109">
        <v>690.63220346996673</v>
      </c>
      <c r="P53" s="109">
        <v>712.29472297873451</v>
      </c>
      <c r="Q53" s="109">
        <v>735.06509083604885</v>
      </c>
    </row>
    <row r="54" spans="2:17" s="63" customFormat="1" x14ac:dyDescent="0.2">
      <c r="B54" s="78" t="s">
        <v>33</v>
      </c>
      <c r="C54" s="77"/>
      <c r="D54" s="77"/>
      <c r="E54" s="109">
        <v>1040.1268247269447</v>
      </c>
      <c r="F54" s="109">
        <v>1064.5240786374313</v>
      </c>
      <c r="G54" s="109">
        <v>1084.3428669662612</v>
      </c>
      <c r="H54" s="109">
        <v>1100.0813567878597</v>
      </c>
      <c r="I54" s="109">
        <v>1135.3066267446538</v>
      </c>
      <c r="J54" s="109">
        <v>1108.7392053207961</v>
      </c>
      <c r="K54" s="109">
        <v>1132.2210448330181</v>
      </c>
      <c r="L54" s="109">
        <v>1163.3808146464598</v>
      </c>
      <c r="M54" s="109">
        <v>1190.9328582788978</v>
      </c>
      <c r="N54" s="109">
        <v>1172.727946013903</v>
      </c>
      <c r="O54" s="109">
        <v>1213.1440054360489</v>
      </c>
      <c r="P54" s="109">
        <v>1241.7965453587744</v>
      </c>
      <c r="Q54" s="109">
        <v>1277.7681329683705</v>
      </c>
    </row>
    <row r="55" spans="2:17" s="63" customFormat="1" x14ac:dyDescent="0.2">
      <c r="B55" s="78" t="s">
        <v>32</v>
      </c>
      <c r="C55" s="77"/>
      <c r="D55" s="77"/>
      <c r="E55" s="109">
        <v>346.63653522988898</v>
      </c>
      <c r="F55" s="109">
        <v>352.00739423813928</v>
      </c>
      <c r="G55" s="109">
        <v>355.41477754375575</v>
      </c>
      <c r="H55" s="109">
        <v>363.38703401948868</v>
      </c>
      <c r="I55" s="109">
        <v>387.76245169231754</v>
      </c>
      <c r="J55" s="109">
        <v>386.76488768783514</v>
      </c>
      <c r="K55" s="109">
        <v>407.5770765557578</v>
      </c>
      <c r="L55" s="109">
        <v>420.93590851313866</v>
      </c>
      <c r="M55" s="109">
        <v>427.94409730478174</v>
      </c>
      <c r="N55" s="109">
        <v>435.04430520425632</v>
      </c>
      <c r="O55" s="109">
        <v>444.81487749057385</v>
      </c>
      <c r="P55" s="109">
        <v>455.19940240434198</v>
      </c>
      <c r="Q55" s="109">
        <v>468.32755425019093</v>
      </c>
    </row>
    <row r="56" spans="2:17" s="63" customFormat="1" x14ac:dyDescent="0.2">
      <c r="B56" s="74"/>
      <c r="C56" s="73"/>
      <c r="D56" s="73"/>
      <c r="E56" s="73"/>
      <c r="F56" s="73"/>
      <c r="G56" s="73"/>
      <c r="H56" s="73"/>
      <c r="I56" s="73"/>
      <c r="J56" s="73"/>
      <c r="K56" s="73"/>
      <c r="L56" s="73"/>
    </row>
    <row r="57" spans="2:17" s="63" customFormat="1" x14ac:dyDescent="0.2">
      <c r="B57" s="74"/>
      <c r="C57" s="73"/>
      <c r="D57" s="73"/>
      <c r="E57" s="73"/>
      <c r="F57" s="73"/>
      <c r="G57" s="73"/>
      <c r="H57" s="73"/>
      <c r="I57" s="73"/>
      <c r="J57" s="73"/>
      <c r="K57" s="73"/>
      <c r="L57" s="73"/>
    </row>
    <row r="58" spans="2:17" s="63" customFormat="1" x14ac:dyDescent="0.2">
      <c r="B58" s="29" t="s">
        <v>20</v>
      </c>
      <c r="C58" s="72"/>
      <c r="D58" s="72"/>
      <c r="E58" s="72"/>
      <c r="F58" s="72"/>
      <c r="G58" s="72"/>
      <c r="H58" s="72"/>
      <c r="I58" s="72"/>
      <c r="J58" s="72"/>
      <c r="K58" s="72"/>
      <c r="L58" s="72"/>
    </row>
    <row r="59" spans="2:17" s="63" customFormat="1" x14ac:dyDescent="0.2">
      <c r="B59" s="47" t="s">
        <v>21</v>
      </c>
      <c r="C59" s="64"/>
      <c r="D59" s="64"/>
      <c r="E59" s="64"/>
      <c r="F59" s="64"/>
      <c r="G59" s="64"/>
      <c r="H59" s="64"/>
      <c r="I59" s="64"/>
      <c r="J59" s="64"/>
      <c r="K59" s="64"/>
      <c r="L59" s="64"/>
      <c r="M59" s="65"/>
      <c r="N59" s="65"/>
      <c r="O59" s="65"/>
      <c r="P59" s="65"/>
      <c r="Q59" s="65"/>
    </row>
    <row r="60" spans="2:17" s="63" customFormat="1" x14ac:dyDescent="0.2">
      <c r="B60" s="71"/>
      <c r="C60" s="70"/>
      <c r="D60" s="70"/>
      <c r="E60" s="70"/>
      <c r="F60" s="70"/>
      <c r="G60" s="70"/>
      <c r="H60" s="70"/>
      <c r="I60" s="70"/>
      <c r="J60" s="70"/>
      <c r="K60" s="70"/>
      <c r="L60" s="70"/>
      <c r="M60" s="69"/>
      <c r="N60" s="69"/>
      <c r="O60" s="69"/>
      <c r="P60" s="69"/>
      <c r="Q60" s="69"/>
    </row>
    <row r="61" spans="2:17" s="63" customFormat="1" x14ac:dyDescent="0.2">
      <c r="B61" s="68"/>
      <c r="C61" s="64"/>
      <c r="D61" s="64"/>
      <c r="E61" s="64"/>
      <c r="F61" s="64"/>
      <c r="G61" s="64"/>
      <c r="H61" s="64"/>
      <c r="I61" s="64"/>
      <c r="J61" s="64"/>
      <c r="K61" s="64"/>
      <c r="L61" s="64"/>
      <c r="M61" s="68"/>
    </row>
    <row r="62" spans="2:17" s="63" customFormat="1" x14ac:dyDescent="0.2">
      <c r="B62" s="68"/>
      <c r="C62" s="64"/>
      <c r="D62" s="64"/>
      <c r="E62" s="64"/>
      <c r="F62" s="64"/>
      <c r="G62" s="64"/>
      <c r="H62" s="64"/>
      <c r="I62" s="64"/>
      <c r="J62" s="64"/>
      <c r="K62" s="64"/>
      <c r="L62" s="64"/>
      <c r="M62" s="68"/>
    </row>
    <row r="63" spans="2:17" s="63" customFormat="1" x14ac:dyDescent="0.2">
      <c r="B63" s="68"/>
      <c r="C63" s="64"/>
      <c r="D63" s="64"/>
      <c r="E63" s="64"/>
      <c r="F63" s="64"/>
      <c r="G63" s="64"/>
      <c r="H63" s="64"/>
      <c r="I63" s="64"/>
      <c r="J63" s="64"/>
      <c r="K63" s="64"/>
      <c r="L63" s="64"/>
      <c r="M63" s="68"/>
    </row>
    <row r="73" spans="2:12" s="63" customFormat="1" x14ac:dyDescent="0.2">
      <c r="B73" s="67"/>
      <c r="C73" s="66"/>
      <c r="D73" s="66"/>
      <c r="E73" s="66"/>
      <c r="F73" s="66"/>
      <c r="G73" s="66"/>
      <c r="H73" s="66"/>
      <c r="I73" s="66"/>
      <c r="J73" s="66"/>
      <c r="K73" s="66"/>
      <c r="L73" s="66"/>
    </row>
  </sheetData>
  <mergeCells count="1">
    <mergeCell ref="G6:N6"/>
  </mergeCells>
  <pageMargins left="0.7" right="0.7" top="0.78740157499999996" bottom="0.78740157499999996" header="0.3" footer="0.3"/>
  <pageSetup paperSize="9" scale="6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pageSetUpPr fitToPage="1"/>
  </sheetPr>
  <dimension ref="A1:Q49"/>
  <sheetViews>
    <sheetView showGridLines="0" zoomScaleNormal="100" workbookViewId="0">
      <pane xSplit="3" topLeftCell="D1" activePane="topRight" state="frozen"/>
      <selection pane="topRight" sqref="A1:XFD1048576"/>
    </sheetView>
  </sheetViews>
  <sheetFormatPr baseColWidth="10" defaultRowHeight="14.25" x14ac:dyDescent="0.2"/>
  <cols>
    <col min="1" max="1" width="22.28515625" style="3" customWidth="1"/>
    <col min="2" max="2" width="7.28515625" style="7" hidden="1" customWidth="1"/>
    <col min="3" max="3" width="8" style="7" hidden="1" customWidth="1"/>
    <col min="4" max="10" width="10.7109375" style="7" customWidth="1"/>
    <col min="11" max="11" width="11.42578125" style="7" customWidth="1"/>
    <col min="12" max="14" width="10.7109375" style="7" customWidth="1"/>
    <col min="15" max="15" width="9.85546875" style="3" customWidth="1"/>
    <col min="16" max="16384" width="11.42578125" style="3"/>
  </cols>
  <sheetData>
    <row r="1" spans="1:17" x14ac:dyDescent="0.2">
      <c r="A1" s="1"/>
      <c r="B1" s="2"/>
      <c r="C1" s="2"/>
      <c r="D1" s="2"/>
      <c r="E1" s="2"/>
      <c r="F1" s="2"/>
      <c r="G1" s="2"/>
      <c r="H1" s="2"/>
      <c r="I1" s="2"/>
      <c r="J1" s="2"/>
      <c r="K1" s="2"/>
      <c r="L1" s="2"/>
      <c r="M1" s="2"/>
      <c r="N1" s="2"/>
      <c r="O1" s="1"/>
    </row>
    <row r="2" spans="1:17" ht="15.75" x14ac:dyDescent="0.25">
      <c r="A2" s="4" t="str">
        <f>Deckblatt!C12</f>
        <v>Verf E.2</v>
      </c>
      <c r="B2" s="5"/>
      <c r="C2" s="5"/>
      <c r="D2" s="6" t="str">
        <f>Deckblatt!D12</f>
        <v xml:space="preserve">Verfügbares Einkommen Zeitreihe von 2004 bis 2016 - je Einwohner -  </v>
      </c>
      <c r="F2" s="5"/>
      <c r="G2" s="6"/>
      <c r="H2" s="6"/>
      <c r="I2" s="6"/>
      <c r="O2" s="5"/>
    </row>
    <row r="3" spans="1:17" ht="15.75" x14ac:dyDescent="0.25">
      <c r="A3" s="8"/>
      <c r="B3" s="5"/>
      <c r="C3" s="5"/>
      <c r="D3" s="9"/>
      <c r="F3" s="5"/>
      <c r="G3" s="6"/>
      <c r="H3" s="6"/>
      <c r="I3" s="6"/>
      <c r="J3" s="5"/>
      <c r="K3" s="5"/>
      <c r="L3" s="5"/>
      <c r="M3" s="5"/>
      <c r="N3" s="5"/>
      <c r="O3" s="5"/>
    </row>
    <row r="4" spans="1:17" ht="15.75" x14ac:dyDescent="0.25">
      <c r="A4" s="8"/>
      <c r="B4" s="5"/>
      <c r="C4" s="5"/>
      <c r="D4" s="10"/>
      <c r="E4" s="5"/>
      <c r="F4" s="5"/>
      <c r="G4" s="6"/>
      <c r="H4" s="6"/>
      <c r="I4" s="6"/>
      <c r="J4" s="6"/>
      <c r="K4" s="6"/>
      <c r="L4" s="6"/>
      <c r="M4" s="6"/>
      <c r="N4" s="6"/>
      <c r="O4" s="5"/>
    </row>
    <row r="5" spans="1:17" x14ac:dyDescent="0.2">
      <c r="A5" s="11"/>
      <c r="B5" s="12"/>
      <c r="C5" s="12"/>
      <c r="D5" s="12"/>
      <c r="E5" s="12"/>
      <c r="F5" s="12"/>
      <c r="G5" s="12"/>
      <c r="H5" s="12"/>
      <c r="I5" s="12"/>
      <c r="J5" s="12"/>
      <c r="K5" s="2"/>
      <c r="L5" s="2"/>
      <c r="M5" s="2"/>
      <c r="N5" s="2"/>
      <c r="O5" s="1"/>
      <c r="P5" s="11"/>
    </row>
    <row r="6" spans="1:17" s="1" customFormat="1" ht="6.75" customHeight="1" x14ac:dyDescent="0.2">
      <c r="A6" s="13"/>
      <c r="B6" s="14"/>
      <c r="C6" s="14"/>
      <c r="D6" s="15"/>
      <c r="E6" s="15"/>
      <c r="F6" s="15"/>
      <c r="G6" s="15"/>
      <c r="H6" s="15"/>
      <c r="I6" s="15"/>
      <c r="J6" s="15"/>
      <c r="K6" s="15"/>
      <c r="L6" s="15"/>
      <c r="M6" s="15"/>
      <c r="N6" s="15"/>
      <c r="O6" s="16"/>
    </row>
    <row r="7" spans="1:17" s="1" customFormat="1" ht="24.95" customHeight="1" x14ac:dyDescent="0.25">
      <c r="A7" s="17"/>
      <c r="B7" s="18"/>
      <c r="C7" s="19"/>
      <c r="D7" s="119" t="s">
        <v>30</v>
      </c>
      <c r="E7" s="120"/>
      <c r="F7" s="120"/>
      <c r="G7" s="120"/>
      <c r="H7" s="120"/>
      <c r="I7" s="120"/>
      <c r="J7" s="120"/>
      <c r="K7" s="120"/>
      <c r="L7" s="120"/>
      <c r="M7" s="120"/>
      <c r="N7" s="120"/>
      <c r="O7" s="120"/>
      <c r="P7" s="120"/>
    </row>
    <row r="8" spans="1:17" s="1" customFormat="1" ht="35.25" customHeight="1" x14ac:dyDescent="0.2">
      <c r="A8" s="17"/>
      <c r="B8" s="19"/>
      <c r="C8" s="19"/>
      <c r="D8" s="62">
        <v>2004</v>
      </c>
      <c r="E8" s="62">
        <v>2005</v>
      </c>
      <c r="F8" s="62">
        <v>2006</v>
      </c>
      <c r="G8" s="62">
        <v>2007</v>
      </c>
      <c r="H8" s="62">
        <v>2008</v>
      </c>
      <c r="I8" s="62">
        <v>2009</v>
      </c>
      <c r="J8" s="62">
        <v>2010</v>
      </c>
      <c r="K8" s="62">
        <v>2011</v>
      </c>
      <c r="L8" s="62">
        <v>2012</v>
      </c>
      <c r="M8" s="62">
        <v>2013</v>
      </c>
      <c r="N8" s="62">
        <v>2014</v>
      </c>
      <c r="O8" s="62">
        <v>2015</v>
      </c>
      <c r="P8" s="62">
        <v>2016</v>
      </c>
    </row>
    <row r="9" spans="1:17" ht="6.75" customHeight="1" x14ac:dyDescent="0.2">
      <c r="A9" s="20"/>
      <c r="B9" s="21"/>
      <c r="C9" s="21"/>
      <c r="D9" s="22"/>
      <c r="E9" s="22"/>
      <c r="F9" s="22"/>
      <c r="G9" s="23"/>
      <c r="H9" s="23"/>
      <c r="I9" s="23"/>
      <c r="J9" s="22"/>
      <c r="K9" s="22"/>
      <c r="L9" s="22"/>
      <c r="M9" s="22"/>
      <c r="N9" s="22"/>
      <c r="O9" s="11"/>
    </row>
    <row r="10" spans="1:17" x14ac:dyDescent="0.2">
      <c r="A10" s="24"/>
      <c r="B10" s="25"/>
      <c r="C10" s="25"/>
      <c r="D10" s="26"/>
      <c r="E10" s="26"/>
      <c r="F10" s="27"/>
      <c r="G10" s="28"/>
      <c r="H10" s="28"/>
      <c r="I10" s="28"/>
      <c r="J10" s="26"/>
      <c r="K10" s="26"/>
      <c r="L10" s="26"/>
      <c r="M10" s="26"/>
      <c r="N10" s="26"/>
      <c r="P10" s="16"/>
    </row>
    <row r="11" spans="1:17" x14ac:dyDescent="0.2">
      <c r="A11" s="29" t="s">
        <v>1</v>
      </c>
      <c r="B11" s="30"/>
      <c r="C11" s="30"/>
      <c r="D11" s="31">
        <f>'Verf E.1'!D11*1000000/'Verf E.3 '!D11</f>
        <v>16363.012143149255</v>
      </c>
      <c r="E11" s="31">
        <f>'Verf E.1'!E11*1000000/'Verf E.3 '!E11</f>
        <v>16486.04335698445</v>
      </c>
      <c r="F11" s="31">
        <f>'Verf E.1'!F11*1000000/'Verf E.3 '!F11</f>
        <v>16583.629348993283</v>
      </c>
      <c r="G11" s="31">
        <f>'Verf E.1'!G11*1000000/'Verf E.3 '!G11</f>
        <v>16759.061210274784</v>
      </c>
      <c r="H11" s="31">
        <f>'Verf E.1'!H11*1000000/'Verf E.3 '!H11</f>
        <v>17126.385744052452</v>
      </c>
      <c r="I11" s="31">
        <f>'Verf E.1'!I11*1000000/'Verf E.3 '!I11</f>
        <v>16830.705276411409</v>
      </c>
      <c r="J11" s="31">
        <f>'Verf E.1'!J11*1000000/'Verf E.3 '!J11</f>
        <v>17234.557638413513</v>
      </c>
      <c r="K11" s="31">
        <f>'Verf E.1'!K11*1000000/'Verf E.3 '!K11</f>
        <v>18216.540237072895</v>
      </c>
      <c r="L11" s="31">
        <f>'Verf E.1'!L11*1000000/'Verf E.3 '!L11</f>
        <v>18580.495405240908</v>
      </c>
      <c r="M11" s="31">
        <f>'Verf E.1'!M11*1000000/'Verf E.3 '!M11</f>
        <v>18564.186208334548</v>
      </c>
      <c r="N11" s="31">
        <f>'Verf E.1'!N11*1000000/'Verf E.3 '!N11</f>
        <v>18959.484225072109</v>
      </c>
      <c r="O11" s="31">
        <f>'Verf E.1'!O11*1000000/'Verf E.3 '!O11</f>
        <v>19227.872119313273</v>
      </c>
      <c r="P11" s="31">
        <f>'Verf E.1'!P11*1000000/'Verf E.3 '!P11</f>
        <v>19620.45444786279</v>
      </c>
      <c r="Q11" s="112"/>
    </row>
    <row r="12" spans="1:17" x14ac:dyDescent="0.2">
      <c r="A12" s="29" t="s">
        <v>2</v>
      </c>
      <c r="B12" s="30"/>
      <c r="C12" s="30"/>
      <c r="D12" s="31">
        <f>'Verf E.1'!D12*1000000/'Verf E.3 '!D12</f>
        <v>15950.116806589833</v>
      </c>
      <c r="E12" s="31">
        <f>'Verf E.1'!E12*1000000/'Verf E.3 '!E12</f>
        <v>16084.501893334453</v>
      </c>
      <c r="F12" s="31">
        <f>'Verf E.1'!F12*1000000/'Verf E.3 '!F12</f>
        <v>16271.592148156031</v>
      </c>
      <c r="G12" s="31">
        <f>'Verf E.1'!G12*1000000/'Verf E.3 '!G12</f>
        <v>16466.35273206728</v>
      </c>
      <c r="H12" s="31">
        <f>'Verf E.1'!H12*1000000/'Verf E.3 '!H12</f>
        <v>17014.332968222043</v>
      </c>
      <c r="I12" s="31">
        <f>'Verf E.1'!I12*1000000/'Verf E.3 '!I12</f>
        <v>16936.519481758973</v>
      </c>
      <c r="J12" s="31">
        <f>'Verf E.1'!J12*1000000/'Verf E.3 '!J12</f>
        <v>17480.892066253877</v>
      </c>
      <c r="K12" s="31">
        <f>'Verf E.1'!K12*1000000/'Verf E.3 '!K12</f>
        <v>17892.568171085037</v>
      </c>
      <c r="L12" s="31">
        <f>'Verf E.1'!L12*1000000/'Verf E.3 '!L12</f>
        <v>18277.81059458703</v>
      </c>
      <c r="M12" s="31">
        <f>'Verf E.1'!M12*1000000/'Verf E.3 '!M12</f>
        <v>18761.046758579985</v>
      </c>
      <c r="N12" s="31">
        <f>'Verf E.1'!N12*1000000/'Verf E.3 '!N12</f>
        <v>18939.328877051234</v>
      </c>
      <c r="O12" s="31">
        <f>'Verf E.1'!O12*1000000/'Verf E.3 '!O12</f>
        <v>19245.800873596199</v>
      </c>
      <c r="P12" s="31">
        <f>'Verf E.1'!P12*1000000/'Verf E.3 '!P12</f>
        <v>19674.186122612944</v>
      </c>
      <c r="Q12" s="112"/>
    </row>
    <row r="13" spans="1:17" x14ac:dyDescent="0.2">
      <c r="A13" s="29" t="s">
        <v>3</v>
      </c>
      <c r="B13" s="30"/>
      <c r="C13" s="30"/>
      <c r="D13" s="31">
        <f>'Verf E.1'!D13*1000000/'Verf E.3 '!D13</f>
        <v>18325.688954812373</v>
      </c>
      <c r="E13" s="31">
        <f>'Verf E.1'!E13*1000000/'Verf E.3 '!E13</f>
        <v>18506.586863791286</v>
      </c>
      <c r="F13" s="31">
        <f>'Verf E.1'!F13*1000000/'Verf E.3 '!F13</f>
        <v>18724.111896494007</v>
      </c>
      <c r="G13" s="31">
        <f>'Verf E.1'!G13*1000000/'Verf E.3 '!G13</f>
        <v>19008.664092151426</v>
      </c>
      <c r="H13" s="31">
        <f>'Verf E.1'!H13*1000000/'Verf E.3 '!H13</f>
        <v>19595.353692925728</v>
      </c>
      <c r="I13" s="31">
        <f>'Verf E.1'!I13*1000000/'Verf E.3 '!I13</f>
        <v>19332.014976244118</v>
      </c>
      <c r="J13" s="31">
        <f>'Verf E.1'!J13*1000000/'Verf E.3 '!J13</f>
        <v>19850.580261386993</v>
      </c>
      <c r="K13" s="31">
        <f>'Verf E.1'!K13*1000000/'Verf E.3 '!K13</f>
        <v>17369.644467732152</v>
      </c>
      <c r="L13" s="31">
        <f>'Verf E.1'!L13*1000000/'Verf E.3 '!L13</f>
        <v>17742.983202606662</v>
      </c>
      <c r="M13" s="31">
        <f>'Verf E.1'!M13*1000000/'Verf E.3 '!M13</f>
        <v>17853.187520800864</v>
      </c>
      <c r="N13" s="31">
        <f>'Verf E.1'!N13*1000000/'Verf E.3 '!N13</f>
        <v>18323.94838005113</v>
      </c>
      <c r="O13" s="31">
        <f>'Verf E.1'!O13*1000000/'Verf E.3 '!O13</f>
        <v>18537.291589402914</v>
      </c>
      <c r="P13" s="31">
        <f>'Verf E.1'!P13*1000000/'Verf E.3 '!P13</f>
        <v>18945.983144835936</v>
      </c>
      <c r="Q13" s="112"/>
    </row>
    <row r="14" spans="1:17" x14ac:dyDescent="0.2">
      <c r="A14" s="29" t="s">
        <v>4</v>
      </c>
      <c r="B14" s="30"/>
      <c r="C14" s="30"/>
      <c r="D14" s="31">
        <f>'Verf E.1'!D14*1000000/'Verf E.3 '!D14</f>
        <v>12548.071666576818</v>
      </c>
      <c r="E14" s="31">
        <f>'Verf E.1'!E14*1000000/'Verf E.3 '!E14</f>
        <v>12460.8763002298</v>
      </c>
      <c r="F14" s="31">
        <f>'Verf E.1'!F14*1000000/'Verf E.3 '!F14</f>
        <v>12390.773280861109</v>
      </c>
      <c r="G14" s="31">
        <f>'Verf E.1'!G14*1000000/'Verf E.3 '!G14</f>
        <v>12427.1470420975</v>
      </c>
      <c r="H14" s="31">
        <f>'Verf E.1'!H14*1000000/'Verf E.3 '!H14</f>
        <v>12716.357518844628</v>
      </c>
      <c r="I14" s="31">
        <f>'Verf E.1'!I14*1000000/'Verf E.3 '!I14</f>
        <v>12649.404760155714</v>
      </c>
      <c r="J14" s="31">
        <f>'Verf E.1'!J14*1000000/'Verf E.3 '!J14</f>
        <v>12973.083787353524</v>
      </c>
      <c r="K14" s="31">
        <f>'Verf E.1'!K14*1000000/'Verf E.3 '!K14</f>
        <v>15719.831324729814</v>
      </c>
      <c r="L14" s="31">
        <f>'Verf E.1'!L14*1000000/'Verf E.3 '!L14</f>
        <v>16139.507382952226</v>
      </c>
      <c r="M14" s="31">
        <f>'Verf E.1'!M14*1000000/'Verf E.3 '!M14</f>
        <v>16171.270230309496</v>
      </c>
      <c r="N14" s="31">
        <f>'Verf E.1'!N14*1000000/'Verf E.3 '!N14</f>
        <v>16445.297028926048</v>
      </c>
      <c r="O14" s="31">
        <f>'Verf E.1'!O14*1000000/'Verf E.3 '!O14</f>
        <v>16688.128037435643</v>
      </c>
      <c r="P14" s="31">
        <f>'Verf E.1'!P14*1000000/'Verf E.3 '!P14</f>
        <v>16881.478897664583</v>
      </c>
      <c r="Q14" s="112"/>
    </row>
    <row r="15" spans="1:17" x14ac:dyDescent="0.2">
      <c r="A15" s="29" t="s">
        <v>5</v>
      </c>
      <c r="B15" s="30"/>
      <c r="C15" s="30"/>
      <c r="D15" s="31">
        <f>'Verf E.1'!D15*1000000/'Verf E.3 '!D15</f>
        <v>17493.925892393338</v>
      </c>
      <c r="E15" s="31">
        <f>'Verf E.1'!E15*1000000/'Verf E.3 '!E15</f>
        <v>17609.581985669545</v>
      </c>
      <c r="F15" s="31">
        <f>'Verf E.1'!F15*1000000/'Verf E.3 '!F15</f>
        <v>17752.090080937607</v>
      </c>
      <c r="G15" s="31">
        <f>'Verf E.1'!G15*1000000/'Verf E.3 '!G15</f>
        <v>17935.362894415593</v>
      </c>
      <c r="H15" s="31">
        <f>'Verf E.1'!H15*1000000/'Verf E.3 '!H15</f>
        <v>18416.270607391551</v>
      </c>
      <c r="I15" s="31">
        <f>'Verf E.1'!I15*1000000/'Verf E.3 '!I15</f>
        <v>17992.879757931667</v>
      </c>
      <c r="J15" s="31">
        <f>'Verf E.1'!J15*1000000/'Verf E.3 '!J15</f>
        <v>18489.615878568409</v>
      </c>
      <c r="K15" s="31">
        <f>'Verf E.1'!K15*1000000/'Verf E.3 '!K15</f>
        <v>19150.767747366244</v>
      </c>
      <c r="L15" s="31">
        <f>'Verf E.1'!L15*1000000/'Verf E.3 '!L15</f>
        <v>19484.510189222146</v>
      </c>
      <c r="M15" s="31">
        <f>'Verf E.1'!M15*1000000/'Verf E.3 '!M15</f>
        <v>19344.603413975507</v>
      </c>
      <c r="N15" s="31">
        <f>'Verf E.1'!N15*1000000/'Verf E.3 '!N15</f>
        <v>19625.417628519201</v>
      </c>
      <c r="O15" s="31">
        <f>'Verf E.1'!O15*1000000/'Verf E.3 '!O15</f>
        <v>19791.334096371404</v>
      </c>
      <c r="P15" s="31">
        <f>'Verf E.1'!P15*1000000/'Verf E.3 '!P15</f>
        <v>20159.462274589565</v>
      </c>
      <c r="Q15" s="112"/>
    </row>
    <row r="16" spans="1:17" x14ac:dyDescent="0.2">
      <c r="A16" s="29" t="s">
        <v>6</v>
      </c>
      <c r="B16" s="30"/>
      <c r="C16" s="30"/>
      <c r="D16" s="31">
        <f>'Verf E.1'!D16*1000000/'Verf E.3 '!D16</f>
        <v>14444.493164049092</v>
      </c>
      <c r="E16" s="31">
        <f>'Verf E.1'!E16*1000000/'Verf E.3 '!E16</f>
        <v>14452.512320005624</v>
      </c>
      <c r="F16" s="31">
        <f>'Verf E.1'!F16*1000000/'Verf E.3 '!F16</f>
        <v>14487.39790892428</v>
      </c>
      <c r="G16" s="31">
        <f>'Verf E.1'!G16*1000000/'Verf E.3 '!G16</f>
        <v>14554.622732609754</v>
      </c>
      <c r="H16" s="31">
        <f>'Verf E.1'!H16*1000000/'Verf E.3 '!H16</f>
        <v>14874.984768668444</v>
      </c>
      <c r="I16" s="31">
        <f>'Verf E.1'!I16*1000000/'Verf E.3 '!I16</f>
        <v>14674.528350755882</v>
      </c>
      <c r="J16" s="31">
        <f>'Verf E.1'!J16*1000000/'Verf E.3 '!J16</f>
        <v>14990.670770191809</v>
      </c>
      <c r="K16" s="31">
        <f>'Verf E.1'!K16*1000000/'Verf E.3 '!K16</f>
        <v>15259.04274182611</v>
      </c>
      <c r="L16" s="31">
        <f>'Verf E.1'!L16*1000000/'Verf E.3 '!L16</f>
        <v>15646.72882849023</v>
      </c>
      <c r="M16" s="31">
        <f>'Verf E.1'!M16*1000000/'Verf E.3 '!M16</f>
        <v>15645.568689410302</v>
      </c>
      <c r="N16" s="31">
        <f>'Verf E.1'!N16*1000000/'Verf E.3 '!N16</f>
        <v>15705.403979963714</v>
      </c>
      <c r="O16" s="31">
        <f>'Verf E.1'!O16*1000000/'Verf E.3 '!O16</f>
        <v>15929.476157732463</v>
      </c>
      <c r="P16" s="31">
        <f>'Verf E.1'!P16*1000000/'Verf E.3 '!P16</f>
        <v>16202.588789978283</v>
      </c>
      <c r="Q16" s="112"/>
    </row>
    <row r="17" spans="1:17" x14ac:dyDescent="0.2">
      <c r="A17" s="29" t="s">
        <v>7</v>
      </c>
      <c r="B17" s="30"/>
      <c r="C17" s="30"/>
      <c r="D17" s="31">
        <f>'Verf E.1'!D17*1000000/'Verf E.3 '!D17</f>
        <v>17307.652767778487</v>
      </c>
      <c r="E17" s="31">
        <f>'Verf E.1'!E17*1000000/'Verf E.3 '!E17</f>
        <v>17390.347326688556</v>
      </c>
      <c r="F17" s="31">
        <f>'Verf E.1'!F17*1000000/'Verf E.3 '!F17</f>
        <v>17554.706642617566</v>
      </c>
      <c r="G17" s="31">
        <f>'Verf E.1'!G17*1000000/'Verf E.3 '!G17</f>
        <v>17716.992620083256</v>
      </c>
      <c r="H17" s="31">
        <f>'Verf E.1'!H17*1000000/'Verf E.3 '!H17</f>
        <v>18160.518071783943</v>
      </c>
      <c r="I17" s="31">
        <f>'Verf E.1'!I17*1000000/'Verf E.3 '!I17</f>
        <v>17846.894288124138</v>
      </c>
      <c r="J17" s="31">
        <f>'Verf E.1'!J17*1000000/'Verf E.3 '!J17</f>
        <v>18209.282700249772</v>
      </c>
      <c r="K17" s="31">
        <f>'Verf E.1'!K17*1000000/'Verf E.3 '!K17</f>
        <v>18742.342411534471</v>
      </c>
      <c r="L17" s="31">
        <f>'Verf E.1'!L17*1000000/'Verf E.3 '!L17</f>
        <v>19195.05003985962</v>
      </c>
      <c r="M17" s="31">
        <f>'Verf E.1'!M17*1000000/'Verf E.3 '!M17</f>
        <v>18723.863311613448</v>
      </c>
      <c r="N17" s="31">
        <f>'Verf E.1'!N17*1000000/'Verf E.3 '!N17</f>
        <v>19147.732805116597</v>
      </c>
      <c r="O17" s="31">
        <f>'Verf E.1'!O17*1000000/'Verf E.3 '!O17</f>
        <v>19372.042558135345</v>
      </c>
      <c r="P17" s="31">
        <f>'Verf E.1'!P17*1000000/'Verf E.3 '!P17</f>
        <v>19773.799740177623</v>
      </c>
      <c r="Q17" s="112"/>
    </row>
    <row r="18" spans="1:17" x14ac:dyDescent="0.2">
      <c r="A18" s="29" t="s">
        <v>8</v>
      </c>
      <c r="B18" s="30"/>
      <c r="C18" s="30"/>
      <c r="D18" s="31">
        <f>'Verf E.1'!D18*1000000/'Verf E.3 '!D18</f>
        <v>14418.920556413501</v>
      </c>
      <c r="E18" s="31">
        <f>'Verf E.1'!E18*1000000/'Verf E.3 '!E18</f>
        <v>14554.435198927458</v>
      </c>
      <c r="F18" s="31">
        <f>'Verf E.1'!F18*1000000/'Verf E.3 '!F18</f>
        <v>14712.184386612047</v>
      </c>
      <c r="G18" s="31">
        <f>'Verf E.1'!G18*1000000/'Verf E.3 '!G18</f>
        <v>14934.419547794516</v>
      </c>
      <c r="H18" s="31">
        <f>'Verf E.1'!H18*1000000/'Verf E.3 '!H18</f>
        <v>15398.598218789994</v>
      </c>
      <c r="I18" s="31">
        <f>'Verf E.1'!I18*1000000/'Verf E.3 '!I18</f>
        <v>15303.456618993936</v>
      </c>
      <c r="J18" s="31">
        <f>'Verf E.1'!J18*1000000/'Verf E.3 '!J18</f>
        <v>15764.170657578201</v>
      </c>
      <c r="K18" s="31">
        <f>'Verf E.1'!K18*1000000/'Verf E.3 '!K18</f>
        <v>16561.174921620706</v>
      </c>
      <c r="L18" s="31">
        <f>'Verf E.1'!L18*1000000/'Verf E.3 '!L18</f>
        <v>16987.430974041363</v>
      </c>
      <c r="M18" s="31">
        <f>'Verf E.1'!M18*1000000/'Verf E.3 '!M18</f>
        <v>17050.691535045575</v>
      </c>
      <c r="N18" s="31">
        <f>'Verf E.1'!N18*1000000/'Verf E.3 '!N18</f>
        <v>17468.807261979084</v>
      </c>
      <c r="O18" s="31">
        <f>'Verf E.1'!O18*1000000/'Verf E.3 '!O18</f>
        <v>17672.489148179699</v>
      </c>
      <c r="P18" s="31">
        <f>'Verf E.1'!P18*1000000/'Verf E.3 '!P18</f>
        <v>18006.010519838983</v>
      </c>
      <c r="Q18" s="112"/>
    </row>
    <row r="19" spans="1:17" x14ac:dyDescent="0.2">
      <c r="A19" s="29" t="s">
        <v>9</v>
      </c>
      <c r="B19" s="30"/>
      <c r="C19" s="30"/>
      <c r="D19" s="31">
        <f>'Verf E.1'!D19*1000000/'Verf E.3 '!D19</f>
        <v>14685.390320270173</v>
      </c>
      <c r="E19" s="31">
        <f>'Verf E.1'!E19*1000000/'Verf E.3 '!E19</f>
        <v>14665.080275944056</v>
      </c>
      <c r="F19" s="31">
        <f>'Verf E.1'!F19*1000000/'Verf E.3 '!F19</f>
        <v>14710.443087182557</v>
      </c>
      <c r="G19" s="31">
        <f>'Verf E.1'!G19*1000000/'Verf E.3 '!G19</f>
        <v>14862.247399900118</v>
      </c>
      <c r="H19" s="31">
        <f>'Verf E.1'!H19*1000000/'Verf E.3 '!H19</f>
        <v>15263.656813058042</v>
      </c>
      <c r="I19" s="31">
        <f>'Verf E.1'!I19*1000000/'Verf E.3 '!I19</f>
        <v>15078.96527530648</v>
      </c>
      <c r="J19" s="31">
        <f>'Verf E.1'!J19*1000000/'Verf E.3 '!J19</f>
        <v>15424.152288656389</v>
      </c>
      <c r="K19" s="31">
        <f>'Verf E.1'!K19*1000000/'Verf E.3 '!K19</f>
        <v>16686.940047803611</v>
      </c>
      <c r="L19" s="31">
        <f>'Verf E.1'!L19*1000000/'Verf E.3 '!L19</f>
        <v>17050.39624920323</v>
      </c>
      <c r="M19" s="31">
        <f>'Verf E.1'!M19*1000000/'Verf E.3 '!M19</f>
        <v>16856.722031820889</v>
      </c>
      <c r="N19" s="31">
        <f>'Verf E.1'!N19*1000000/'Verf E.3 '!N19</f>
        <v>17038.855130700864</v>
      </c>
      <c r="O19" s="31">
        <f>'Verf E.1'!O19*1000000/'Verf E.3 '!O19</f>
        <v>17298.5569289466</v>
      </c>
      <c r="P19" s="31">
        <f>'Verf E.1'!P19*1000000/'Verf E.3 '!P19</f>
        <v>17579.434757554925</v>
      </c>
      <c r="Q19" s="112"/>
    </row>
    <row r="20" spans="1:17" x14ac:dyDescent="0.2">
      <c r="A20" s="29" t="s">
        <v>10</v>
      </c>
      <c r="B20" s="30"/>
      <c r="C20" s="30"/>
      <c r="D20" s="31">
        <f>'Verf E.1'!D20*1000000/'Verf E.3 '!D20</f>
        <v>19684.906387624185</v>
      </c>
      <c r="E20" s="31">
        <f>'Verf E.1'!E20*1000000/'Verf E.3 '!E20</f>
        <v>20343.634255244822</v>
      </c>
      <c r="F20" s="31">
        <f>'Verf E.1'!F20*1000000/'Verf E.3 '!F20</f>
        <v>20786.043055882124</v>
      </c>
      <c r="G20" s="31">
        <f>'Verf E.1'!G20*1000000/'Verf E.3 '!G20</f>
        <v>21256.705468820623</v>
      </c>
      <c r="H20" s="31">
        <f>'Verf E.1'!H20*1000000/'Verf E.3 '!H20</f>
        <v>21470.053330833129</v>
      </c>
      <c r="I20" s="31">
        <f>'Verf E.1'!I20*1000000/'Verf E.3 '!I20</f>
        <v>20654.858367349429</v>
      </c>
      <c r="J20" s="31">
        <f>'Verf E.1'!J20*1000000/'Verf E.3 '!J20</f>
        <v>20735.742170382953</v>
      </c>
      <c r="K20" s="31">
        <f>'Verf E.1'!K20*1000000/'Verf E.3 '!K20</f>
        <v>21501.504946828714</v>
      </c>
      <c r="L20" s="31">
        <f>'Verf E.1'!L20*1000000/'Verf E.3 '!L20</f>
        <v>21926.787686073061</v>
      </c>
      <c r="M20" s="31">
        <f>'Verf E.1'!M20*1000000/'Verf E.3 '!M20</f>
        <v>21941.522453906789</v>
      </c>
      <c r="N20" s="31">
        <f>'Verf E.1'!N20*1000000/'Verf E.3 '!N20</f>
        <v>22460.371778506011</v>
      </c>
      <c r="O20" s="31">
        <f>'Verf E.1'!O20*1000000/'Verf E.3 '!O20</f>
        <v>22718.328234886078</v>
      </c>
      <c r="P20" s="31">
        <f>'Verf E.1'!P20*1000000/'Verf E.3 '!P20</f>
        <v>23091.035283973291</v>
      </c>
      <c r="Q20" s="112"/>
    </row>
    <row r="21" spans="1:17" x14ac:dyDescent="0.2">
      <c r="A21" s="29" t="s">
        <v>11</v>
      </c>
      <c r="B21" s="30"/>
      <c r="C21" s="30"/>
      <c r="D21" s="31">
        <f>'Verf E.1'!D21*1000000/'Verf E.3 '!D21</f>
        <v>15226.910623025185</v>
      </c>
      <c r="E21" s="31">
        <f>'Verf E.1'!E21*1000000/'Verf E.3 '!E21</f>
        <v>15187.77890712326</v>
      </c>
      <c r="F21" s="31">
        <f>'Verf E.1'!F21*1000000/'Verf E.3 '!F21</f>
        <v>15123.583044989731</v>
      </c>
      <c r="G21" s="31">
        <f>'Verf E.1'!G21*1000000/'Verf E.3 '!G21</f>
        <v>15227.697637965388</v>
      </c>
      <c r="H21" s="31">
        <f>'Verf E.1'!H21*1000000/'Verf E.3 '!H21</f>
        <v>15635.820902175201</v>
      </c>
      <c r="I21" s="31">
        <f>'Verf E.1'!I21*1000000/'Verf E.3 '!I21</f>
        <v>15616.303662288701</v>
      </c>
      <c r="J21" s="31">
        <f>'Verf E.1'!J21*1000000/'Verf E.3 '!J21</f>
        <v>16179.71366611325</v>
      </c>
      <c r="K21" s="31">
        <f>'Verf E.1'!K21*1000000/'Verf E.3 '!K21</f>
        <v>16803.505177616677</v>
      </c>
      <c r="L21" s="31">
        <f>'Verf E.1'!L21*1000000/'Verf E.3 '!L21</f>
        <v>17172.194553060857</v>
      </c>
      <c r="M21" s="31">
        <f>'Verf E.1'!M21*1000000/'Verf E.3 '!M21</f>
        <v>17187.264360802437</v>
      </c>
      <c r="N21" s="31">
        <f>'Verf E.1'!N21*1000000/'Verf E.3 '!N21</f>
        <v>17516.907909412712</v>
      </c>
      <c r="O21" s="31">
        <f>'Verf E.1'!O21*1000000/'Verf E.3 '!O21</f>
        <v>17800.149509383857</v>
      </c>
      <c r="P21" s="31">
        <f>'Verf E.1'!P21*1000000/'Verf E.3 '!P21</f>
        <v>18180.574023202738</v>
      </c>
      <c r="Q21" s="112"/>
    </row>
    <row r="22" spans="1:17" x14ac:dyDescent="0.2">
      <c r="A22" s="33" t="s">
        <v>12</v>
      </c>
      <c r="B22" s="30"/>
      <c r="C22" s="30"/>
      <c r="D22" s="35">
        <f>'Verf E.1'!D22*1000000/'Verf E.3 '!D22</f>
        <v>15981.185028745334</v>
      </c>
      <c r="E22" s="35">
        <f>'Verf E.1'!E22*1000000/'Verf E.3 '!E22</f>
        <v>16072.182251515633</v>
      </c>
      <c r="F22" s="35">
        <f>'Verf E.1'!F22*1000000/'Verf E.3 '!F22</f>
        <v>16173.105231053627</v>
      </c>
      <c r="G22" s="35">
        <f>'Verf E.1'!G22*1000000/'Verf E.3 '!G22</f>
        <v>16343.177257279764</v>
      </c>
      <c r="H22" s="35">
        <f>'Verf E.1'!H22*1000000/'Verf E.3 '!H22</f>
        <v>16757.309623253928</v>
      </c>
      <c r="I22" s="35">
        <f>'Verf E.1'!I22*1000000/'Verf E.3 '!I22</f>
        <v>16507.954241312596</v>
      </c>
      <c r="J22" s="35">
        <f>'Verf E.1'!J22*1000000/'Verf E.3 '!J22</f>
        <v>16920.572555769642</v>
      </c>
      <c r="K22" s="35">
        <f>'Verf E.1'!K22*1000000/'Verf E.3 '!K22</f>
        <v>17555.458248455343</v>
      </c>
      <c r="L22" s="35">
        <f>'Verf E.1'!L22*1000000/'Verf E.3 '!L22</f>
        <v>17939.223107323516</v>
      </c>
      <c r="M22" s="35">
        <f>'Verf E.1'!M22*1000000/'Verf E.3 '!M22</f>
        <v>17924.163027923641</v>
      </c>
      <c r="N22" s="35">
        <f>'Verf E.1'!N22*1000000/'Verf E.3 '!N22</f>
        <v>18257.464584129011</v>
      </c>
      <c r="O22" s="35">
        <f>'Verf E.1'!O22*1000000/'Verf E.3 '!O22</f>
        <v>18488.34563114525</v>
      </c>
      <c r="P22" s="35">
        <f>'Verf E.1'!P22*1000000/'Verf E.3 '!P22</f>
        <v>18830.035015012385</v>
      </c>
      <c r="Q22" s="112"/>
    </row>
    <row r="23" spans="1:17" x14ac:dyDescent="0.2">
      <c r="A23" s="29" t="s">
        <v>13</v>
      </c>
      <c r="B23" s="30"/>
      <c r="C23" s="30"/>
      <c r="D23" s="31">
        <f>'Verf E.1'!D23*1000000/'Verf E.3 '!D23</f>
        <v>19773.633951991891</v>
      </c>
      <c r="E23" s="31">
        <f>'Verf E.1'!E23*1000000/'Verf E.3 '!E23</f>
        <v>20068.888228434833</v>
      </c>
      <c r="F23" s="31">
        <f>'Verf E.1'!F23*1000000/'Verf E.3 '!F23</f>
        <v>20646.132873000799</v>
      </c>
      <c r="G23" s="31">
        <f>'Verf E.1'!G23*1000000/'Verf E.3 '!G23</f>
        <v>21206.275059879579</v>
      </c>
      <c r="H23" s="31">
        <f>'Verf E.1'!H23*1000000/'Verf E.3 '!H23</f>
        <v>21750.39259335204</v>
      </c>
      <c r="I23" s="31">
        <f>'Verf E.1'!I23*1000000/'Verf E.3 '!I23</f>
        <v>21170.391216486001</v>
      </c>
      <c r="J23" s="31">
        <f>'Verf E.1'!J23*1000000/'Verf E.3 '!J23</f>
        <v>21609.695082329519</v>
      </c>
      <c r="K23" s="31">
        <f>'Verf E.1'!K23*1000000/'Verf E.3 '!K23</f>
        <v>22633.452192890782</v>
      </c>
      <c r="L23" s="31">
        <f>'Verf E.1'!L23*1000000/'Verf E.3 '!L23</f>
        <v>22984.924366176238</v>
      </c>
      <c r="M23" s="31">
        <f>'Verf E.1'!M23*1000000/'Verf E.3 '!M23</f>
        <v>22751.954905239651</v>
      </c>
      <c r="N23" s="31">
        <f>'Verf E.1'!N23*1000000/'Verf E.3 '!N23</f>
        <v>23452.348922198267</v>
      </c>
      <c r="O23" s="31">
        <f>'Verf E.1'!O23*1000000/'Verf E.3 '!O23</f>
        <v>23712.223494371734</v>
      </c>
      <c r="P23" s="31">
        <f>'Verf E.1'!P23*1000000/'Verf E.3 '!P23</f>
        <v>24220.077285558578</v>
      </c>
      <c r="Q23" s="112"/>
    </row>
    <row r="24" spans="1:17" x14ac:dyDescent="0.2">
      <c r="A24" s="29" t="s">
        <v>14</v>
      </c>
      <c r="B24" s="30"/>
      <c r="C24" s="30"/>
      <c r="D24" s="31">
        <f>'Verf E.1'!D24*1000000/'Verf E.3 '!D24</f>
        <v>16039.048613026898</v>
      </c>
      <c r="E24" s="31">
        <f>'Verf E.1'!E24*1000000/'Verf E.3 '!E24</f>
        <v>16078.229588170532</v>
      </c>
      <c r="F24" s="31">
        <f>'Verf E.1'!F24*1000000/'Verf E.3 '!F24</f>
        <v>16176.453069620897</v>
      </c>
      <c r="G24" s="31">
        <f>'Verf E.1'!G24*1000000/'Verf E.3 '!G24</f>
        <v>16374.755076893369</v>
      </c>
      <c r="H24" s="31">
        <f>'Verf E.1'!H24*1000000/'Verf E.3 '!H24</f>
        <v>16866.642334119908</v>
      </c>
      <c r="I24" s="31">
        <f>'Verf E.1'!I24*1000000/'Verf E.3 '!I24</f>
        <v>16697.813693110234</v>
      </c>
      <c r="J24" s="31">
        <f>'Verf E.1'!J24*1000000/'Verf E.3 '!J24</f>
        <v>17279.390932105802</v>
      </c>
      <c r="K24" s="31">
        <f>'Verf E.1'!K24*1000000/'Verf E.3 '!K24</f>
        <v>18012.215726865972</v>
      </c>
      <c r="L24" s="31">
        <f>'Verf E.1'!L24*1000000/'Verf E.3 '!L24</f>
        <v>18464.917366745987</v>
      </c>
      <c r="M24" s="31">
        <f>'Verf E.1'!M24*1000000/'Verf E.3 '!M24</f>
        <v>18599.61607054725</v>
      </c>
      <c r="N24" s="31">
        <f>'Verf E.1'!N24*1000000/'Verf E.3 '!N24</f>
        <v>19064.509039350425</v>
      </c>
      <c r="O24" s="31">
        <f>'Verf E.1'!O24*1000000/'Verf E.3 '!O24</f>
        <v>19417.953879348846</v>
      </c>
      <c r="P24" s="31">
        <f>'Verf E.1'!P24*1000000/'Verf E.3 '!P24</f>
        <v>19859.789267694076</v>
      </c>
      <c r="Q24" s="112"/>
    </row>
    <row r="25" spans="1:17" x14ac:dyDescent="0.2">
      <c r="A25" s="29" t="s">
        <v>15</v>
      </c>
      <c r="B25" s="30"/>
      <c r="C25" s="30"/>
      <c r="D25" s="31">
        <f>'Verf E.1'!D25*1000000/'Verf E.3 '!D25</f>
        <v>16214.190384515901</v>
      </c>
      <c r="E25" s="31">
        <f>'Verf E.1'!E25*1000000/'Verf E.3 '!E25</f>
        <v>16245.724577654682</v>
      </c>
      <c r="F25" s="31">
        <f>'Verf E.1'!F25*1000000/'Verf E.3 '!F25</f>
        <v>16471.615154807783</v>
      </c>
      <c r="G25" s="31">
        <f>'Verf E.1'!G25*1000000/'Verf E.3 '!G25</f>
        <v>16676.84611174808</v>
      </c>
      <c r="H25" s="31">
        <f>'Verf E.1'!H25*1000000/'Verf E.3 '!H25</f>
        <v>17204.78795434675</v>
      </c>
      <c r="I25" s="31">
        <f>'Verf E.1'!I25*1000000/'Verf E.3 '!I25</f>
        <v>17026.166108830472</v>
      </c>
      <c r="J25" s="31">
        <f>'Verf E.1'!J25*1000000/'Verf E.3 '!J25</f>
        <v>17563.569822211299</v>
      </c>
      <c r="K25" s="31">
        <f>'Verf E.1'!K25*1000000/'Verf E.3 '!K25</f>
        <v>18770.254027178227</v>
      </c>
      <c r="L25" s="31">
        <f>'Verf E.1'!L25*1000000/'Verf E.3 '!L25</f>
        <v>19247.285779393085</v>
      </c>
      <c r="M25" s="31">
        <f>'Verf E.1'!M25*1000000/'Verf E.3 '!M25</f>
        <v>19556.303377777567</v>
      </c>
      <c r="N25" s="31">
        <f>'Verf E.1'!N25*1000000/'Verf E.3 '!N25</f>
        <v>20008.865633341469</v>
      </c>
      <c r="O25" s="31">
        <f>'Verf E.1'!O25*1000000/'Verf E.3 '!O25</f>
        <v>20316.411996719715</v>
      </c>
      <c r="P25" s="31">
        <f>'Verf E.1'!P25*1000000/'Verf E.3 '!P25</f>
        <v>20806.382231880951</v>
      </c>
      <c r="Q25" s="112"/>
    </row>
    <row r="26" spans="1:17" x14ac:dyDescent="0.2">
      <c r="A26" s="29" t="s">
        <v>16</v>
      </c>
      <c r="B26" s="30"/>
      <c r="C26" s="30"/>
      <c r="D26" s="31">
        <f>'Verf E.1'!D26*1000000/'Verf E.3 '!D26</f>
        <v>16775.66441915894</v>
      </c>
      <c r="E26" s="31">
        <f>'Verf E.1'!E26*1000000/'Verf E.3 '!E26</f>
        <v>16933.818544603222</v>
      </c>
      <c r="F26" s="31">
        <f>'Verf E.1'!F26*1000000/'Verf E.3 '!F26</f>
        <v>17163.785659578327</v>
      </c>
      <c r="G26" s="31">
        <f>'Verf E.1'!G26*1000000/'Verf E.3 '!G26</f>
        <v>17476.630106147426</v>
      </c>
      <c r="H26" s="31">
        <f>'Verf E.1'!H26*1000000/'Verf E.3 '!H26</f>
        <v>18112.317658889937</v>
      </c>
      <c r="I26" s="31">
        <f>'Verf E.1'!I26*1000000/'Verf E.3 '!I26</f>
        <v>17877.448958325647</v>
      </c>
      <c r="J26" s="31">
        <f>'Verf E.1'!J26*1000000/'Verf E.3 '!J26</f>
        <v>18478.282802416416</v>
      </c>
      <c r="K26" s="31">
        <f>'Verf E.1'!K26*1000000/'Verf E.3 '!K26</f>
        <v>19390.820089366298</v>
      </c>
      <c r="L26" s="31">
        <f>'Verf E.1'!L26*1000000/'Verf E.3 '!L26</f>
        <v>19876.403051923258</v>
      </c>
      <c r="M26" s="31">
        <f>'Verf E.1'!M26*1000000/'Verf E.3 '!M26</f>
        <v>20124.439805628313</v>
      </c>
      <c r="N26" s="31">
        <f>'Verf E.1'!N26*1000000/'Verf E.3 '!N26</f>
        <v>20515.346582757338</v>
      </c>
      <c r="O26" s="31">
        <f>'Verf E.1'!O26*1000000/'Verf E.3 '!O26</f>
        <v>20872.107139980948</v>
      </c>
      <c r="P26" s="31">
        <f>'Verf E.1'!P26*1000000/'Verf E.3 '!P26</f>
        <v>21371.657549481279</v>
      </c>
      <c r="Q26" s="112"/>
    </row>
    <row r="27" spans="1:17" ht="16.5" customHeight="1" x14ac:dyDescent="0.2">
      <c r="A27" s="33" t="s">
        <v>17</v>
      </c>
      <c r="B27" s="30"/>
      <c r="C27" s="30"/>
      <c r="D27" s="35">
        <f>'Verf E.1'!D27*1000000/'Verf E.3 '!D27</f>
        <v>16942.591394740106</v>
      </c>
      <c r="E27" s="35">
        <f>'Verf E.1'!E27*1000000/'Verf E.3 '!E27</f>
        <v>17055.700258389094</v>
      </c>
      <c r="F27" s="35">
        <f>'Verf E.1'!F27*1000000/'Verf E.3 '!F27</f>
        <v>17301.674998716546</v>
      </c>
      <c r="G27" s="35">
        <f>'Verf E.1'!G27*1000000/'Verf E.3 '!G27</f>
        <v>17595.384601609723</v>
      </c>
      <c r="H27" s="35">
        <f>'Verf E.1'!H27*1000000/'Verf E.3 '!H27</f>
        <v>18140.461206110045</v>
      </c>
      <c r="I27" s="35">
        <f>'Verf E.1'!I27*1000000/'Verf E.3 '!I27</f>
        <v>17877.479330541752</v>
      </c>
      <c r="J27" s="35">
        <f>'Verf E.1'!J27*1000000/'Verf E.3 '!J27</f>
        <v>18428.410567844603</v>
      </c>
      <c r="K27" s="35">
        <f>'Verf E.1'!K27*1000000/'Verf E.3 '!K27</f>
        <v>19367.220807558864</v>
      </c>
      <c r="L27" s="35">
        <f>'Verf E.1'!L27*1000000/'Verf E.3 '!L27</f>
        <v>19815.582663109537</v>
      </c>
      <c r="M27" s="35">
        <f>'Verf E.1'!M27*1000000/'Verf E.3 '!M27</f>
        <v>19950.845621108238</v>
      </c>
      <c r="N27" s="35">
        <f>'Verf E.1'!N27*1000000/'Verf E.3 '!N27</f>
        <v>20436.742478659631</v>
      </c>
      <c r="O27" s="35">
        <f>'Verf E.1'!O27*1000000/'Verf E.3 '!O27</f>
        <v>20764.836219367102</v>
      </c>
      <c r="P27" s="35">
        <f>'Verf E.1'!P27*1000000/'Verf E.3 '!P27</f>
        <v>21244.340915052329</v>
      </c>
      <c r="Q27" s="112"/>
    </row>
    <row r="28" spans="1:17" ht="51.75" customHeight="1" x14ac:dyDescent="0.2">
      <c r="A28" s="36" t="s">
        <v>18</v>
      </c>
      <c r="B28" s="37"/>
      <c r="C28" s="38"/>
      <c r="D28" s="35">
        <f>'Verf E.1'!D28*1000000/'Verf E.3 '!D28</f>
        <v>16325.099556448549</v>
      </c>
      <c r="E28" s="35">
        <f>'Verf E.1'!E28*1000000/'Verf E.3 '!E28</f>
        <v>16424.235143714413</v>
      </c>
      <c r="F28" s="35">
        <f>'Verf E.1'!F28*1000000/'Verf E.3 '!F28</f>
        <v>16576.91534439339</v>
      </c>
      <c r="G28" s="35">
        <f>'Verf E.1'!G28*1000000/'Verf E.3 '!G28</f>
        <v>16791.128185320376</v>
      </c>
      <c r="H28" s="35">
        <f>'Verf E.1'!H28*1000000/'Verf E.3 '!H28</f>
        <v>17252.072504181728</v>
      </c>
      <c r="I28" s="35">
        <f>'Verf E.1'!I28*1000000/'Verf E.3 '!I28</f>
        <v>16997.947941572231</v>
      </c>
      <c r="J28" s="35">
        <f>'Verf E.1'!J28*1000000/'Verf E.3 '!J28</f>
        <v>17459.854288744973</v>
      </c>
      <c r="K28" s="35">
        <f>'Verf E.1'!K28*1000000/'Verf E.3 '!K28</f>
        <v>18200.14730570223</v>
      </c>
      <c r="L28" s="35">
        <f>'Verf E.1'!L28*1000000/'Verf E.3 '!L28</f>
        <v>18605.755244220374</v>
      </c>
      <c r="M28" s="35">
        <f>'Verf E.1'!M28*1000000/'Verf E.3 '!M28</f>
        <v>18642.330543002623</v>
      </c>
      <c r="N28" s="35">
        <f>'Verf E.1'!N28*1000000/'Verf E.3 '!N28</f>
        <v>19027.794466579442</v>
      </c>
      <c r="O28" s="35">
        <f>'Verf E.1'!O28*1000000/'Verf E.3 '!O28</f>
        <v>19291.864860526952</v>
      </c>
      <c r="P28" s="35">
        <f>'Verf E.1'!P28*1000000/'Verf E.3 '!P28</f>
        <v>19679.960515520641</v>
      </c>
      <c r="Q28" s="113"/>
    </row>
    <row r="29" spans="1:17" x14ac:dyDescent="0.2">
      <c r="A29" s="36" t="s">
        <v>19</v>
      </c>
      <c r="B29" s="40"/>
      <c r="C29" s="38"/>
      <c r="D29" s="31">
        <f>'Verf E.1'!D29*1000000/'Verf E.3 '!D29</f>
        <v>17685.323176689712</v>
      </c>
      <c r="E29" s="31">
        <f>'Verf E.1'!E29*1000000/'Verf E.3 '!E29</f>
        <v>17846.429988502932</v>
      </c>
      <c r="F29" s="31">
        <f>'Verf E.1'!F29*1000000/'Verf E.3 '!F29</f>
        <v>18058.877321398264</v>
      </c>
      <c r="G29" s="31">
        <f>'Verf E.1'!G29*1000000/'Verf E.3 '!G29</f>
        <v>18306.601331548816</v>
      </c>
      <c r="H29" s="31">
        <f>'Verf E.1'!H29*1000000/'Verf E.3 '!H29</f>
        <v>18876.429127741896</v>
      </c>
      <c r="I29" s="31">
        <f>'Verf E.1'!I29*1000000/'Verf E.3 '!I29</f>
        <v>18541.586969828131</v>
      </c>
      <c r="J29" s="31">
        <f>'Verf E.1'!J29*1000000/'Verf E.3 '!J29</f>
        <v>19106.173308476442</v>
      </c>
      <c r="K29" s="31">
        <f>'Verf E.1'!K29*1000000/'Verf E.3 '!K29</f>
        <v>19968.291767514114</v>
      </c>
      <c r="L29" s="31">
        <f>'Verf E.1'!L29*1000000/'Verf E.3 '!L29</f>
        <v>20301.200013629914</v>
      </c>
      <c r="M29" s="31">
        <f>'Verf E.1'!M29*1000000/'Verf E.3 '!M29</f>
        <v>20533.034471775558</v>
      </c>
      <c r="N29" s="31">
        <f>'Verf E.1'!N29*1000000/'Verf E.3 '!N29</f>
        <v>20965.822278552252</v>
      </c>
      <c r="O29" s="31">
        <f>'Verf E.1'!O29*1000000/'Verf E.3 '!O29</f>
        <v>21173.895029390529</v>
      </c>
      <c r="P29" s="31">
        <f>'Verf E.1'!P29*1000000/'Verf E.3 '!P29</f>
        <v>21614.044294468316</v>
      </c>
      <c r="Q29" s="112"/>
    </row>
    <row r="30" spans="1:17" x14ac:dyDescent="0.2">
      <c r="A30" s="41" t="s">
        <v>0</v>
      </c>
      <c r="B30" s="34"/>
      <c r="C30" s="39"/>
      <c r="D30" s="31">
        <f>'Verf E.1'!D30*1000000/'Verf E.3 '!D30</f>
        <v>18251.002480283489</v>
      </c>
      <c r="E30" s="31">
        <f>'Verf E.1'!E30*1000000/'Verf E.3 '!E30</f>
        <v>18435.328105124492</v>
      </c>
      <c r="F30" s="31">
        <f>'Verf E.1'!F30*1000000/'Verf E.3 '!F30</f>
        <v>18669.926179012444</v>
      </c>
      <c r="G30" s="31">
        <f>'Verf E.1'!G30*1000000/'Verf E.3 '!G30</f>
        <v>18929.294825774017</v>
      </c>
      <c r="H30" s="31">
        <f>'Verf E.1'!H30*1000000/'Verf E.3 '!H30</f>
        <v>19541.368876893685</v>
      </c>
      <c r="I30" s="31">
        <f>'Verf E.1'!I30*1000000/'Verf E.3 '!I30</f>
        <v>19171.453952797561</v>
      </c>
      <c r="J30" s="31">
        <f>'Verf E.1'!J30*1000000/'Verf E.3 '!J30</f>
        <v>19775.503607051</v>
      </c>
      <c r="K30" s="31">
        <f>'Verf E.1'!K30*1000000/'Verf E.3 '!K30</f>
        <v>20685.545391078907</v>
      </c>
      <c r="L30" s="31">
        <f>'Verf E.1'!L30*1000000/'Verf E.3 '!L30</f>
        <v>20986.468498036014</v>
      </c>
      <c r="M30" s="31">
        <f>'Verf E.1'!M30*1000000/'Verf E.3 '!M30</f>
        <v>21295.342637331702</v>
      </c>
      <c r="N30" s="31">
        <f>'Verf E.1'!N30*1000000/'Verf E.3 '!N30</f>
        <v>21745.402884988041</v>
      </c>
      <c r="O30" s="31">
        <f>'Verf E.1'!O30*1000000/'Verf E.3 '!O30</f>
        <v>21928.786948767985</v>
      </c>
      <c r="P30" s="31">
        <f>'Verf E.1'!P30*1000000/'Verf E.3 '!P30</f>
        <v>22388.955493202979</v>
      </c>
      <c r="Q30" s="112"/>
    </row>
    <row r="31" spans="1:17" ht="6.75" customHeight="1" x14ac:dyDescent="0.2">
      <c r="A31" s="29"/>
      <c r="B31" s="30"/>
      <c r="C31" s="30"/>
      <c r="D31" s="32"/>
      <c r="E31" s="32"/>
      <c r="F31" s="32"/>
      <c r="G31" s="32"/>
      <c r="H31" s="32"/>
      <c r="I31" s="32"/>
      <c r="J31" s="32"/>
      <c r="K31" s="32"/>
      <c r="L31" s="32"/>
      <c r="M31" s="32"/>
      <c r="N31" s="32"/>
    </row>
    <row r="32" spans="1:17" s="1" customFormat="1" x14ac:dyDescent="0.2">
      <c r="A32" s="43"/>
      <c r="B32" s="42"/>
      <c r="C32" s="42"/>
      <c r="D32" s="42"/>
      <c r="E32" s="42"/>
      <c r="F32" s="42"/>
      <c r="G32" s="42"/>
      <c r="H32" s="42"/>
      <c r="I32" s="42"/>
      <c r="J32" s="42"/>
      <c r="K32" s="42"/>
      <c r="L32" s="42"/>
      <c r="M32" s="42"/>
      <c r="N32" s="42"/>
      <c r="O32" s="42"/>
      <c r="P32" s="42"/>
    </row>
    <row r="33" spans="1:16" x14ac:dyDescent="0.2">
      <c r="A33" s="44"/>
      <c r="B33" s="45"/>
      <c r="C33" s="45"/>
      <c r="D33" s="45"/>
      <c r="E33" s="45"/>
      <c r="F33" s="45"/>
      <c r="G33" s="45"/>
      <c r="H33" s="45"/>
      <c r="I33" s="45"/>
      <c r="J33" s="45"/>
      <c r="K33" s="45"/>
      <c r="L33" s="45"/>
      <c r="M33" s="45"/>
      <c r="N33" s="45"/>
    </row>
    <row r="34" spans="1:16" x14ac:dyDescent="0.2">
      <c r="A34" s="29" t="s">
        <v>20</v>
      </c>
      <c r="B34" s="46"/>
      <c r="C34" s="46"/>
      <c r="D34" s="46"/>
      <c r="E34" s="46"/>
      <c r="F34" s="46"/>
      <c r="G34" s="46"/>
      <c r="H34" s="46"/>
      <c r="I34" s="46"/>
      <c r="J34" s="46"/>
      <c r="K34" s="46"/>
      <c r="L34" s="46"/>
      <c r="M34" s="46"/>
      <c r="N34" s="46"/>
      <c r="O34" s="46"/>
      <c r="P34" s="46"/>
    </row>
    <row r="35" spans="1:16" x14ac:dyDescent="0.2">
      <c r="A35" s="47" t="s">
        <v>21</v>
      </c>
    </row>
    <row r="36" spans="1:16" x14ac:dyDescent="0.2">
      <c r="A36" s="48"/>
      <c r="B36" s="12"/>
      <c r="C36" s="12"/>
      <c r="D36" s="12"/>
      <c r="E36" s="12"/>
      <c r="F36" s="12"/>
      <c r="G36" s="12"/>
      <c r="H36" s="12"/>
      <c r="I36" s="12"/>
      <c r="J36" s="12"/>
      <c r="K36" s="12"/>
      <c r="L36" s="12"/>
      <c r="M36" s="12"/>
      <c r="N36" s="12"/>
      <c r="O36" s="11"/>
      <c r="P36" s="11"/>
    </row>
    <row r="37" spans="1:16" x14ac:dyDescent="0.2">
      <c r="A37" s="49"/>
    </row>
    <row r="38" spans="1:16" x14ac:dyDescent="0.2">
      <c r="A38" s="49"/>
    </row>
    <row r="39" spans="1:16" x14ac:dyDescent="0.2">
      <c r="A39" s="49"/>
    </row>
    <row r="40" spans="1:16" x14ac:dyDescent="0.2">
      <c r="D40" s="46"/>
    </row>
    <row r="41" spans="1:16" x14ac:dyDescent="0.2">
      <c r="F41" s="46"/>
    </row>
    <row r="43" spans="1:16" x14ac:dyDescent="0.2">
      <c r="F43" s="46"/>
    </row>
    <row r="44" spans="1:16" x14ac:dyDescent="0.2">
      <c r="F44" s="46"/>
    </row>
    <row r="45" spans="1:16" x14ac:dyDescent="0.2">
      <c r="F45" s="46"/>
    </row>
    <row r="49" spans="1:4" x14ac:dyDescent="0.2">
      <c r="A49" s="24"/>
      <c r="B49" s="2"/>
      <c r="C49" s="2"/>
      <c r="D49" s="2"/>
    </row>
  </sheetData>
  <mergeCells count="1">
    <mergeCell ref="D7:P7"/>
  </mergeCells>
  <pageMargins left="0.7" right="0.7" top="0.78740157499999996" bottom="0.78740157499999996" header="0.3" footer="0.3"/>
  <pageSetup paperSize="9" scale="6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pageSetUpPr fitToPage="1"/>
  </sheetPr>
  <dimension ref="A1:DX73"/>
  <sheetViews>
    <sheetView showGridLines="0" workbookViewId="0">
      <pane xSplit="4" ySplit="8" topLeftCell="E9" activePane="bottomRight" state="frozen"/>
      <selection pane="topRight" activeCell="E1" sqref="E1"/>
      <selection pane="bottomLeft" activeCell="A9" sqref="A9"/>
      <selection pane="bottomRight" activeCell="Q40" sqref="Q40"/>
    </sheetView>
  </sheetViews>
  <sheetFormatPr baseColWidth="10" defaultRowHeight="12.75" x14ac:dyDescent="0.2"/>
  <cols>
    <col min="1" max="1" width="0.7109375" style="65" customWidth="1"/>
    <col min="2" max="2" width="25.42578125" style="63" customWidth="1"/>
    <col min="3" max="3" width="8.28515625" style="64" hidden="1" customWidth="1"/>
    <col min="4" max="4" width="9" style="64" hidden="1" customWidth="1"/>
    <col min="5" max="11" width="10.140625" style="64" customWidth="1"/>
    <col min="12" max="12" width="8.85546875" style="64" customWidth="1"/>
    <col min="13" max="13" width="7.7109375" style="63" customWidth="1"/>
    <col min="14" max="14" width="9.7109375" style="63" customWidth="1"/>
    <col min="15" max="16384" width="11.42578125" style="63"/>
  </cols>
  <sheetData>
    <row r="1" spans="2:128" s="63" customFormat="1" x14ac:dyDescent="0.2">
      <c r="B1" s="65"/>
      <c r="C1" s="66"/>
      <c r="D1" s="66"/>
      <c r="E1" s="66"/>
      <c r="F1" s="66"/>
      <c r="G1" s="66"/>
      <c r="H1" s="66"/>
      <c r="I1" s="66"/>
      <c r="J1" s="66"/>
      <c r="K1" s="66"/>
      <c r="L1" s="66"/>
      <c r="M1" s="65"/>
    </row>
    <row r="2" spans="2:128" s="63" customFormat="1" ht="15.75" x14ac:dyDescent="0.25">
      <c r="B2" s="108" t="str">
        <f>Deckblatt!C13</f>
        <v>Verf E.2.1</v>
      </c>
      <c r="C2" s="103"/>
      <c r="D2" s="103"/>
      <c r="E2" s="107" t="str">
        <f>Deckblatt!D11</f>
        <v>Verfügbares Einkommen Zeitreihe von 2004 bis 2016 - in Millionen Euro -  Gemeinden</v>
      </c>
      <c r="F2" s="107"/>
      <c r="G2" s="107"/>
      <c r="H2" s="107"/>
      <c r="I2" s="107"/>
      <c r="J2" s="107"/>
      <c r="K2" s="107"/>
      <c r="L2" s="107"/>
      <c r="M2" s="103"/>
    </row>
    <row r="3" spans="2:128" s="63" customFormat="1" ht="15" x14ac:dyDescent="0.2">
      <c r="B3" s="105"/>
      <c r="C3" s="103"/>
      <c r="D3" s="103"/>
      <c r="E3" s="106"/>
      <c r="F3" s="106"/>
      <c r="G3" s="106"/>
      <c r="H3" s="106"/>
      <c r="I3" s="106"/>
      <c r="J3" s="106"/>
      <c r="K3" s="106"/>
      <c r="L3" s="106"/>
      <c r="M3" s="103"/>
    </row>
    <row r="4" spans="2:128" s="63" customFormat="1" ht="15" x14ac:dyDescent="0.2">
      <c r="B4" s="105"/>
      <c r="C4" s="103"/>
      <c r="D4" s="103"/>
      <c r="E4" s="104"/>
      <c r="F4" s="104"/>
      <c r="G4" s="104"/>
      <c r="H4" s="104"/>
      <c r="I4" s="104"/>
      <c r="J4" s="104"/>
      <c r="K4" s="104"/>
      <c r="L4" s="104"/>
      <c r="M4" s="103"/>
    </row>
    <row r="5" spans="2:128" s="63" customFormat="1" x14ac:dyDescent="0.2">
      <c r="B5" s="69"/>
      <c r="C5" s="70"/>
      <c r="D5" s="70"/>
      <c r="E5" s="70"/>
      <c r="F5" s="70"/>
      <c r="G5" s="70"/>
      <c r="H5" s="70"/>
      <c r="I5" s="70"/>
      <c r="J5" s="70"/>
      <c r="K5" s="70"/>
      <c r="L5" s="70"/>
      <c r="M5" s="65"/>
      <c r="N5" s="69"/>
      <c r="O5" s="69"/>
      <c r="P5" s="69"/>
      <c r="Q5" s="69"/>
    </row>
    <row r="6" spans="2:128" s="63" customFormat="1" ht="39.75" customHeight="1" x14ac:dyDescent="0.2">
      <c r="B6" s="102"/>
      <c r="C6" s="76"/>
      <c r="D6" s="76"/>
      <c r="E6" s="123" t="s">
        <v>89</v>
      </c>
      <c r="F6" s="123"/>
      <c r="G6" s="123"/>
      <c r="H6" s="123"/>
      <c r="I6" s="123"/>
      <c r="J6" s="123"/>
      <c r="K6" s="123"/>
      <c r="L6" s="123"/>
      <c r="M6" s="101"/>
    </row>
    <row r="7" spans="2:128" s="63" customFormat="1" x14ac:dyDescent="0.2">
      <c r="B7" s="100"/>
      <c r="C7" s="99"/>
      <c r="D7" s="98"/>
      <c r="E7" s="97">
        <v>2004</v>
      </c>
      <c r="F7" s="97">
        <v>2005</v>
      </c>
      <c r="G7" s="97">
        <v>2006</v>
      </c>
      <c r="H7" s="97">
        <v>2007</v>
      </c>
      <c r="I7" s="97">
        <v>2008</v>
      </c>
      <c r="J7" s="97">
        <v>2009</v>
      </c>
      <c r="K7" s="97">
        <v>2010</v>
      </c>
      <c r="L7" s="97">
        <v>2011</v>
      </c>
      <c r="M7" s="97">
        <v>2012</v>
      </c>
      <c r="N7" s="97">
        <v>2013</v>
      </c>
      <c r="O7" s="97">
        <v>2014</v>
      </c>
      <c r="P7" s="97">
        <v>2015</v>
      </c>
      <c r="Q7" s="97">
        <v>2016</v>
      </c>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row>
    <row r="8" spans="2:128" s="63" customFormat="1" x14ac:dyDescent="0.2">
      <c r="B8" s="96"/>
      <c r="C8" s="95"/>
      <c r="D8" s="95"/>
      <c r="E8" s="94"/>
      <c r="F8" s="94"/>
      <c r="G8" s="94"/>
      <c r="H8" s="94"/>
      <c r="I8" s="94"/>
      <c r="J8" s="94"/>
      <c r="K8" s="94"/>
      <c r="L8" s="94"/>
      <c r="M8" s="69"/>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row>
    <row r="9" spans="2:128" s="63" customFormat="1" x14ac:dyDescent="0.2">
      <c r="B9" s="93"/>
      <c r="C9" s="92"/>
      <c r="D9" s="92"/>
      <c r="E9" s="92"/>
      <c r="F9" s="92"/>
      <c r="G9" s="92"/>
      <c r="H9" s="92"/>
      <c r="I9" s="92"/>
      <c r="J9" s="92"/>
      <c r="K9" s="92"/>
      <c r="L9" s="92"/>
      <c r="M9" s="65"/>
    </row>
    <row r="10" spans="2:128" s="63" customFormat="1" x14ac:dyDescent="0.2">
      <c r="B10" s="91" t="s">
        <v>13</v>
      </c>
      <c r="C10" s="76"/>
      <c r="D10" s="76"/>
      <c r="E10" s="81">
        <f>'Verf E.1.1'!E10*1000000/'Verf E.3.1'!E10</f>
        <v>19773.633951991891</v>
      </c>
      <c r="F10" s="81">
        <f>'Verf E.1.1'!F10*1000000/'Verf E.3.1'!F10</f>
        <v>20068.888228434833</v>
      </c>
      <c r="G10" s="81">
        <f>'Verf E.1.1'!G10*1000000/'Verf E.3.1'!G10</f>
        <v>20646.132873000799</v>
      </c>
      <c r="H10" s="81">
        <f>'Verf E.1.1'!H10*1000000/'Verf E.3.1'!H10</f>
        <v>21206.275059879579</v>
      </c>
      <c r="I10" s="81">
        <f>'Verf E.1.1'!I10*1000000/'Verf E.3.1'!I10</f>
        <v>21750.39259335204</v>
      </c>
      <c r="J10" s="81">
        <f>'Verf E.1.1'!J10*1000000/'Verf E.3.1'!J10</f>
        <v>21170.391216486001</v>
      </c>
      <c r="K10" s="81">
        <f>'Verf E.1.1'!K10*1000000/'Verf E.3.1'!K10</f>
        <v>21609.695082329519</v>
      </c>
      <c r="L10" s="81">
        <f>'Verf E.1.1'!L10*1000000/'Verf E.3.1'!L10</f>
        <v>22633.452192890782</v>
      </c>
      <c r="M10" s="81">
        <f>'Verf E.1.1'!M10*1000000/'Verf E.3.1'!M10</f>
        <v>22984.924366176238</v>
      </c>
      <c r="N10" s="81">
        <f>'Verf E.1.1'!N10*1000000/'Verf E.3.1'!N10</f>
        <v>22751.954905239651</v>
      </c>
      <c r="O10" s="81">
        <f>'Verf E.1.1'!O10*1000000/'Verf E.3.1'!O10</f>
        <v>23452.348922198267</v>
      </c>
      <c r="P10" s="81">
        <f>'Verf E.1.1'!P10*1000000/'Verf E.3.1'!P10</f>
        <v>23712.223494371734</v>
      </c>
      <c r="Q10" s="81">
        <f>'Verf E.1.1'!Q10*1000000/'Verf E.3.1'!Q10</f>
        <v>24220.077285558578</v>
      </c>
      <c r="R10" s="111"/>
    </row>
    <row r="11" spans="2:128" s="63" customFormat="1" x14ac:dyDescent="0.2">
      <c r="B11" s="89" t="s">
        <v>73</v>
      </c>
      <c r="C11" s="76"/>
      <c r="D11" s="76"/>
      <c r="E11" s="76">
        <f>'Verf E.1.1'!E11*1000000/'Verf E.3.1'!E11</f>
        <v>18915.821818987166</v>
      </c>
      <c r="F11" s="76">
        <f>'Verf E.1.1'!F11*1000000/'Verf E.3.1'!F11</f>
        <v>19376.719710856203</v>
      </c>
      <c r="G11" s="76">
        <f>'Verf E.1.1'!G11*1000000/'Verf E.3.1'!G11</f>
        <v>19945.329772867277</v>
      </c>
      <c r="H11" s="76">
        <f>'Verf E.1.1'!H11*1000000/'Verf E.3.1'!H11</f>
        <v>20365.170941870092</v>
      </c>
      <c r="I11" s="76">
        <f>'Verf E.1.1'!I11*1000000/'Verf E.3.1'!I11</f>
        <v>20414.273137186115</v>
      </c>
      <c r="J11" s="76">
        <f>'Verf E.1.1'!J11*1000000/'Verf E.3.1'!J11</f>
        <v>20015.813619206765</v>
      </c>
      <c r="K11" s="76">
        <f>'Verf E.1.1'!K11*1000000/'Verf E.3.1'!K11</f>
        <v>20278.784969995206</v>
      </c>
      <c r="L11" s="76">
        <f>'Verf E.1.1'!L11*1000000/'Verf E.3.1'!L11</f>
        <v>21659.737037566349</v>
      </c>
      <c r="M11" s="76">
        <f>'Verf E.1.1'!M11*1000000/'Verf E.3.1'!M11</f>
        <v>22213.097939797834</v>
      </c>
      <c r="N11" s="76">
        <f>'Verf E.1.1'!N11*1000000/'Verf E.3.1'!N11</f>
        <v>22953.022120808873</v>
      </c>
      <c r="O11" s="76">
        <f>'Verf E.1.1'!O11*1000000/'Verf E.3.1'!O11</f>
        <v>23317.717379013488</v>
      </c>
      <c r="P11" s="76">
        <f>'Verf E.1.1'!P11*1000000/'Verf E.3.1'!P11</f>
        <v>23559.894478211791</v>
      </c>
      <c r="Q11" s="76">
        <f>'Verf E.1.1'!Q11*1000000/'Verf E.3.1'!Q11</f>
        <v>24084.006270479422</v>
      </c>
      <c r="R11" s="111"/>
    </row>
    <row r="12" spans="2:128" s="63" customFormat="1" x14ac:dyDescent="0.2">
      <c r="B12" s="89" t="s">
        <v>72</v>
      </c>
      <c r="C12" s="76"/>
      <c r="D12" s="76"/>
      <c r="E12" s="76">
        <f>'Verf E.1.1'!E12*1000000/'Verf E.3.1'!E12</f>
        <v>22949.938227561954</v>
      </c>
      <c r="F12" s="76">
        <f>'Verf E.1.1'!F12*1000000/'Verf E.3.1'!F12</f>
        <v>24306.550724474888</v>
      </c>
      <c r="G12" s="76">
        <f>'Verf E.1.1'!G12*1000000/'Verf E.3.1'!G12</f>
        <v>26219.705057569488</v>
      </c>
      <c r="H12" s="76">
        <f>'Verf E.1.1'!H12*1000000/'Verf E.3.1'!H12</f>
        <v>27912.332931915957</v>
      </c>
      <c r="I12" s="76">
        <f>'Verf E.1.1'!I12*1000000/'Verf E.3.1'!I12</f>
        <v>27898.121301772742</v>
      </c>
      <c r="J12" s="76">
        <f>'Verf E.1.1'!J12*1000000/'Verf E.3.1'!J12</f>
        <v>26182.163754833269</v>
      </c>
      <c r="K12" s="76">
        <f>'Verf E.1.1'!K12*1000000/'Verf E.3.1'!K12</f>
        <v>25758.472358984487</v>
      </c>
      <c r="L12" s="76">
        <f>'Verf E.1.1'!L12*1000000/'Verf E.3.1'!L12</f>
        <v>26691.444305811219</v>
      </c>
      <c r="M12" s="76">
        <f>'Verf E.1.1'!M12*1000000/'Verf E.3.1'!M12</f>
        <v>26915.554862660847</v>
      </c>
      <c r="N12" s="76">
        <f>'Verf E.1.1'!N12*1000000/'Verf E.3.1'!N12</f>
        <v>24609.025618492426</v>
      </c>
      <c r="O12" s="76">
        <f>'Verf E.1.1'!O12*1000000/'Verf E.3.1'!O12</f>
        <v>24247.768757299484</v>
      </c>
      <c r="P12" s="76">
        <f>'Verf E.1.1'!P12*1000000/'Verf E.3.1'!P12</f>
        <v>24541.274087774433</v>
      </c>
      <c r="Q12" s="76">
        <f>'Verf E.1.1'!Q12*1000000/'Verf E.3.1'!Q12</f>
        <v>25144.44000873205</v>
      </c>
      <c r="R12" s="111"/>
    </row>
    <row r="13" spans="2:128" s="63" customFormat="1" x14ac:dyDescent="0.2">
      <c r="B13" s="89" t="s">
        <v>71</v>
      </c>
      <c r="C13" s="76"/>
      <c r="D13" s="76"/>
      <c r="E13" s="76">
        <f>'Verf E.1.1'!E13*1000000/'Verf E.3.1'!E13</f>
        <v>18343.60053468273</v>
      </c>
      <c r="F13" s="76">
        <f>'Verf E.1.1'!F13*1000000/'Verf E.3.1'!F13</f>
        <v>18445.317924606763</v>
      </c>
      <c r="G13" s="76">
        <f>'Verf E.1.1'!G13*1000000/'Verf E.3.1'!G13</f>
        <v>18573.09093588472</v>
      </c>
      <c r="H13" s="76">
        <f>'Verf E.1.1'!H13*1000000/'Verf E.3.1'!H13</f>
        <v>18879.48383159556</v>
      </c>
      <c r="I13" s="76">
        <f>'Verf E.1.1'!I13*1000000/'Verf E.3.1'!I13</f>
        <v>19586.139073062557</v>
      </c>
      <c r="J13" s="76">
        <f>'Verf E.1.1'!J13*1000000/'Verf E.3.1'!J13</f>
        <v>19283.725763154274</v>
      </c>
      <c r="K13" s="76">
        <f>'Verf E.1.1'!K13*1000000/'Verf E.3.1'!K13</f>
        <v>19838.643095362797</v>
      </c>
      <c r="L13" s="76">
        <f>'Verf E.1.1'!L13*1000000/'Verf E.3.1'!L13</f>
        <v>20658.155782287147</v>
      </c>
      <c r="M13" s="76">
        <f>'Verf E.1.1'!M13*1000000/'Verf E.3.1'!M13</f>
        <v>21108.59117188046</v>
      </c>
      <c r="N13" s="76">
        <f>'Verf E.1.1'!N13*1000000/'Verf E.3.1'!N13</f>
        <v>20827.934840363687</v>
      </c>
      <c r="O13" s="76">
        <f>'Verf E.1.1'!O13*1000000/'Verf E.3.1'!O13</f>
        <v>21006.154273139557</v>
      </c>
      <c r="P13" s="76">
        <f>'Verf E.1.1'!P13*1000000/'Verf E.3.1'!P13</f>
        <v>21279.762619190518</v>
      </c>
      <c r="Q13" s="76">
        <f>'Verf E.1.1'!Q13*1000000/'Verf E.3.1'!Q13</f>
        <v>21865.867889671965</v>
      </c>
      <c r="R13" s="111"/>
    </row>
    <row r="14" spans="2:128" s="63" customFormat="1" x14ac:dyDescent="0.2">
      <c r="B14" s="89" t="s">
        <v>70</v>
      </c>
      <c r="C14" s="76"/>
      <c r="D14" s="76"/>
      <c r="E14" s="76">
        <f>'Verf E.1.1'!E14*1000000/'Verf E.3.1'!E14</f>
        <v>17606.796389241237</v>
      </c>
      <c r="F14" s="76">
        <f>'Verf E.1.1'!F14*1000000/'Verf E.3.1'!F14</f>
        <v>17579.20662794085</v>
      </c>
      <c r="G14" s="76">
        <f>'Verf E.1.1'!G14*1000000/'Verf E.3.1'!G14</f>
        <v>17906.595531713116</v>
      </c>
      <c r="H14" s="76">
        <f>'Verf E.1.1'!H14*1000000/'Verf E.3.1'!H14</f>
        <v>18255.02956540378</v>
      </c>
      <c r="I14" s="76">
        <f>'Verf E.1.1'!I14*1000000/'Verf E.3.1'!I14</f>
        <v>18760.673564093813</v>
      </c>
      <c r="J14" s="76">
        <f>'Verf E.1.1'!J14*1000000/'Verf E.3.1'!J14</f>
        <v>18504.131027128016</v>
      </c>
      <c r="K14" s="76">
        <f>'Verf E.1.1'!K14*1000000/'Verf E.3.1'!K14</f>
        <v>19112.879369988394</v>
      </c>
      <c r="L14" s="76">
        <f>'Verf E.1.1'!L14*1000000/'Verf E.3.1'!L14</f>
        <v>20068.260997317964</v>
      </c>
      <c r="M14" s="76">
        <f>'Verf E.1.1'!M14*1000000/'Verf E.3.1'!M14</f>
        <v>20503.842224743963</v>
      </c>
      <c r="N14" s="76">
        <f>'Verf E.1.1'!N14*1000000/'Verf E.3.1'!N14</f>
        <v>20692.215488498474</v>
      </c>
      <c r="O14" s="76">
        <f>'Verf E.1.1'!O14*1000000/'Verf E.3.1'!O14</f>
        <v>21125.838325949186</v>
      </c>
      <c r="P14" s="76">
        <f>'Verf E.1.1'!P14*1000000/'Verf E.3.1'!P14</f>
        <v>21486.73712484691</v>
      </c>
      <c r="Q14" s="76">
        <f>'Verf E.1.1'!Q14*1000000/'Verf E.3.1'!Q14</f>
        <v>21961.119159939459</v>
      </c>
      <c r="R14" s="111"/>
    </row>
    <row r="15" spans="2:128" s="63" customFormat="1" x14ac:dyDescent="0.2">
      <c r="B15" s="89" t="s">
        <v>69</v>
      </c>
      <c r="C15" s="76"/>
      <c r="D15" s="76"/>
      <c r="E15" s="76">
        <f>'Verf E.1.1'!E15*1000000/'Verf E.3.1'!E15</f>
        <v>23582.005105811451</v>
      </c>
      <c r="F15" s="76">
        <f>'Verf E.1.1'!F15*1000000/'Verf E.3.1'!F15</f>
        <v>24060.144273996131</v>
      </c>
      <c r="G15" s="76">
        <f>'Verf E.1.1'!G15*1000000/'Verf E.3.1'!G15</f>
        <v>24949.80229917882</v>
      </c>
      <c r="H15" s="76">
        <f>'Verf E.1.1'!H15*1000000/'Verf E.3.1'!H15</f>
        <v>25741.157799019624</v>
      </c>
      <c r="I15" s="76">
        <f>'Verf E.1.1'!I15*1000000/'Verf E.3.1'!I15</f>
        <v>26371.090688314489</v>
      </c>
      <c r="J15" s="76">
        <f>'Verf E.1.1'!J15*1000000/'Verf E.3.1'!J15</f>
        <v>25239.821966594391</v>
      </c>
      <c r="K15" s="76">
        <f>'Verf E.1.1'!K15*1000000/'Verf E.3.1'!K15</f>
        <v>25804.637775912124</v>
      </c>
      <c r="L15" s="76">
        <f>'Verf E.1.1'!L15*1000000/'Verf E.3.1'!L15</f>
        <v>28575.57088459043</v>
      </c>
      <c r="M15" s="76">
        <f>'Verf E.1.1'!M15*1000000/'Verf E.3.1'!M15</f>
        <v>28930.958138795719</v>
      </c>
      <c r="N15" s="76">
        <f>'Verf E.1.1'!N15*1000000/'Verf E.3.1'!N15</f>
        <v>28400.278952472021</v>
      </c>
      <c r="O15" s="76">
        <f>'Verf E.1.1'!O15*1000000/'Verf E.3.1'!O15</f>
        <v>29901.635370947577</v>
      </c>
      <c r="P15" s="76">
        <f>'Verf E.1.1'!P15*1000000/'Verf E.3.1'!P15</f>
        <v>30122.919781668035</v>
      </c>
      <c r="Q15" s="76">
        <f>'Verf E.1.1'!Q15*1000000/'Verf E.3.1'!Q15</f>
        <v>30627.622046001179</v>
      </c>
      <c r="R15" s="111"/>
    </row>
    <row r="16" spans="2:128" s="63" customFormat="1" x14ac:dyDescent="0.2">
      <c r="B16" s="89" t="s">
        <v>68</v>
      </c>
      <c r="C16" s="76"/>
      <c r="D16" s="76"/>
      <c r="E16" s="76">
        <f>'Verf E.1.1'!E16*1000000/'Verf E.3.1'!E16</f>
        <v>21194.430412735226</v>
      </c>
      <c r="F16" s="76">
        <f>'Verf E.1.1'!F16*1000000/'Verf E.3.1'!F16</f>
        <v>21357.665753071593</v>
      </c>
      <c r="G16" s="76">
        <f>'Verf E.1.1'!G16*1000000/'Verf E.3.1'!G16</f>
        <v>21667.721801911779</v>
      </c>
      <c r="H16" s="76">
        <f>'Verf E.1.1'!H16*1000000/'Verf E.3.1'!H16</f>
        <v>22014.750770119252</v>
      </c>
      <c r="I16" s="76">
        <f>'Verf E.1.1'!I16*1000000/'Verf E.3.1'!I16</f>
        <v>22826.718602991874</v>
      </c>
      <c r="J16" s="76">
        <f>'Verf E.1.1'!J16*1000000/'Verf E.3.1'!J16</f>
        <v>22340.700153896691</v>
      </c>
      <c r="K16" s="76">
        <f>'Verf E.1.1'!K16*1000000/'Verf E.3.1'!K16</f>
        <v>22900.87419131101</v>
      </c>
      <c r="L16" s="76">
        <f>'Verf E.1.1'!L16*1000000/'Verf E.3.1'!L16</f>
        <v>23877.174433302596</v>
      </c>
      <c r="M16" s="76">
        <f>'Verf E.1.1'!M16*1000000/'Verf E.3.1'!M16</f>
        <v>24185.043292546972</v>
      </c>
      <c r="N16" s="76">
        <f>'Verf E.1.1'!N16*1000000/'Verf E.3.1'!N16</f>
        <v>23840.431239424499</v>
      </c>
      <c r="O16" s="76">
        <f>'Verf E.1.1'!O16*1000000/'Verf E.3.1'!O16</f>
        <v>24432.283508228335</v>
      </c>
      <c r="P16" s="76">
        <f>'Verf E.1.1'!P16*1000000/'Verf E.3.1'!P16</f>
        <v>24580.682365700646</v>
      </c>
      <c r="Q16" s="76">
        <f>'Verf E.1.1'!Q16*1000000/'Verf E.3.1'!Q16</f>
        <v>24861.833979041679</v>
      </c>
      <c r="R16" s="111"/>
    </row>
    <row r="17" spans="2:18" s="63" customFormat="1" x14ac:dyDescent="0.2">
      <c r="B17" s="89" t="s">
        <v>67</v>
      </c>
      <c r="C17" s="76"/>
      <c r="D17" s="76"/>
      <c r="E17" s="76">
        <f>'Verf E.1.1'!E17*1000000/'Verf E.3.1'!E17</f>
        <v>23744.417583554256</v>
      </c>
      <c r="F17" s="76">
        <f>'Verf E.1.1'!F17*1000000/'Verf E.3.1'!F17</f>
        <v>24214.86537759714</v>
      </c>
      <c r="G17" s="76">
        <f>'Verf E.1.1'!G17*1000000/'Verf E.3.1'!G17</f>
        <v>25010.181558863151</v>
      </c>
      <c r="H17" s="76">
        <f>'Verf E.1.1'!H17*1000000/'Verf E.3.1'!H17</f>
        <v>25560.764861210682</v>
      </c>
      <c r="I17" s="76">
        <f>'Verf E.1.1'!I17*1000000/'Verf E.3.1'!I17</f>
        <v>26813.884979291215</v>
      </c>
      <c r="J17" s="76">
        <f>'Verf E.1.1'!J17*1000000/'Verf E.3.1'!J17</f>
        <v>26210.828684092459</v>
      </c>
      <c r="K17" s="76">
        <f>'Verf E.1.1'!K17*1000000/'Verf E.3.1'!K17</f>
        <v>27052.846712889583</v>
      </c>
      <c r="L17" s="76">
        <f>'Verf E.1.1'!L17*1000000/'Verf E.3.1'!L17</f>
        <v>27915.804102487389</v>
      </c>
      <c r="M17" s="76">
        <f>'Verf E.1.1'!M17*1000000/'Verf E.3.1'!M17</f>
        <v>28204.118054492654</v>
      </c>
      <c r="N17" s="76">
        <f>'Verf E.1.1'!N17*1000000/'Verf E.3.1'!N17</f>
        <v>28575.282454804419</v>
      </c>
      <c r="O17" s="76">
        <f>'Verf E.1.1'!O17*1000000/'Verf E.3.1'!O17</f>
        <v>30424.483361976952</v>
      </c>
      <c r="P17" s="76">
        <f>'Verf E.1.1'!P17*1000000/'Verf E.3.1'!P17</f>
        <v>30623.869225116454</v>
      </c>
      <c r="Q17" s="76">
        <f>'Verf E.1.1'!Q17*1000000/'Verf E.3.1'!Q17</f>
        <v>31434.362891707879</v>
      </c>
      <c r="R17" s="111"/>
    </row>
    <row r="18" spans="2:18" s="63" customFormat="1" x14ac:dyDescent="0.2">
      <c r="B18" s="89" t="s">
        <v>66</v>
      </c>
      <c r="C18" s="76"/>
      <c r="D18" s="76"/>
      <c r="E18" s="76">
        <f>'Verf E.1.1'!E18*1000000/'Verf E.3.1'!E18</f>
        <v>21357.805364173746</v>
      </c>
      <c r="F18" s="76">
        <f>'Verf E.1.1'!F18*1000000/'Verf E.3.1'!F18</f>
        <v>22175.369164663469</v>
      </c>
      <c r="G18" s="76">
        <f>'Verf E.1.1'!G18*1000000/'Verf E.3.1'!G18</f>
        <v>23191.341714543978</v>
      </c>
      <c r="H18" s="76">
        <f>'Verf E.1.1'!H18*1000000/'Verf E.3.1'!H18</f>
        <v>24101.029555969326</v>
      </c>
      <c r="I18" s="76">
        <f>'Verf E.1.1'!I18*1000000/'Verf E.3.1'!I18</f>
        <v>24129.089535426006</v>
      </c>
      <c r="J18" s="76">
        <f>'Verf E.1.1'!J18*1000000/'Verf E.3.1'!J18</f>
        <v>23026.646506398509</v>
      </c>
      <c r="K18" s="76">
        <f>'Verf E.1.1'!K18*1000000/'Verf E.3.1'!K18</f>
        <v>22988.506635505379</v>
      </c>
      <c r="L18" s="76">
        <f>'Verf E.1.1'!L18*1000000/'Verf E.3.1'!L18</f>
        <v>23776.122055269207</v>
      </c>
      <c r="M18" s="76">
        <f>'Verf E.1.1'!M18*1000000/'Verf E.3.1'!M18</f>
        <v>24057.868668983036</v>
      </c>
      <c r="N18" s="76">
        <f>'Verf E.1.1'!N18*1000000/'Verf E.3.1'!N18</f>
        <v>24572.624705541872</v>
      </c>
      <c r="O18" s="76">
        <f>'Verf E.1.1'!O18*1000000/'Verf E.3.1'!O18</f>
        <v>25514.445721689648</v>
      </c>
      <c r="P18" s="76">
        <f>'Verf E.1.1'!P18*1000000/'Verf E.3.1'!P18</f>
        <v>25760.903419385711</v>
      </c>
      <c r="Q18" s="76">
        <f>'Verf E.1.1'!Q18*1000000/'Verf E.3.1'!Q18</f>
        <v>26315.750389707373</v>
      </c>
      <c r="R18" s="111"/>
    </row>
    <row r="19" spans="2:18" s="63" customFormat="1" x14ac:dyDescent="0.2">
      <c r="B19" s="89" t="s">
        <v>65</v>
      </c>
      <c r="C19" s="76"/>
      <c r="D19" s="76"/>
      <c r="E19" s="76">
        <f>'Verf E.1.1'!E19*1000000/'Verf E.3.1'!E19</f>
        <v>17633.3368964498</v>
      </c>
      <c r="F19" s="76">
        <f>'Verf E.1.1'!F19*1000000/'Verf E.3.1'!F19</f>
        <v>17625.307763837165</v>
      </c>
      <c r="G19" s="76">
        <f>'Verf E.1.1'!G19*1000000/'Verf E.3.1'!G19</f>
        <v>17897.958862454652</v>
      </c>
      <c r="H19" s="76">
        <f>'Verf E.1.1'!H19*1000000/'Verf E.3.1'!H19</f>
        <v>18247.258278826419</v>
      </c>
      <c r="I19" s="76">
        <f>'Verf E.1.1'!I19*1000000/'Verf E.3.1'!I19</f>
        <v>18857.570611929692</v>
      </c>
      <c r="J19" s="76">
        <f>'Verf E.1.1'!J19*1000000/'Verf E.3.1'!J19</f>
        <v>18619.883998623813</v>
      </c>
      <c r="K19" s="76">
        <f>'Verf E.1.1'!K19*1000000/'Verf E.3.1'!K19</f>
        <v>19191.552840873115</v>
      </c>
      <c r="L19" s="76">
        <f>'Verf E.1.1'!L19*1000000/'Verf E.3.1'!L19</f>
        <v>20028.047397090271</v>
      </c>
      <c r="M19" s="76">
        <f>'Verf E.1.1'!M19*1000000/'Verf E.3.1'!M19</f>
        <v>20390.530423962584</v>
      </c>
      <c r="N19" s="76">
        <f>'Verf E.1.1'!N19*1000000/'Verf E.3.1'!N19</f>
        <v>20239.935212778862</v>
      </c>
      <c r="O19" s="76">
        <f>'Verf E.1.1'!O19*1000000/'Verf E.3.1'!O19</f>
        <v>21114.226062385074</v>
      </c>
      <c r="P19" s="76">
        <f>'Verf E.1.1'!P19*1000000/'Verf E.3.1'!P19</f>
        <v>21366.687092574168</v>
      </c>
      <c r="Q19" s="76">
        <f>'Verf E.1.1'!Q19*1000000/'Verf E.3.1'!Q19</f>
        <v>21809.536214459633</v>
      </c>
      <c r="R19" s="111"/>
    </row>
    <row r="20" spans="2:18" s="63" customFormat="1" x14ac:dyDescent="0.2">
      <c r="B20" s="90" t="s">
        <v>14</v>
      </c>
      <c r="C20" s="76"/>
      <c r="D20" s="76"/>
      <c r="E20" s="81">
        <f>'Verf E.1.1'!E20*1000000/'Verf E.3.1'!E20</f>
        <v>16039.048613026898</v>
      </c>
      <c r="F20" s="81">
        <f>'Verf E.1.1'!F20*1000000/'Verf E.3.1'!F20</f>
        <v>16078.229588170532</v>
      </c>
      <c r="G20" s="81">
        <f>'Verf E.1.1'!G20*1000000/'Verf E.3.1'!G20</f>
        <v>16176.453069620897</v>
      </c>
      <c r="H20" s="81">
        <f>'Verf E.1.1'!H20*1000000/'Verf E.3.1'!H20</f>
        <v>16374.755076893369</v>
      </c>
      <c r="I20" s="81">
        <f>'Verf E.1.1'!I20*1000000/'Verf E.3.1'!I20</f>
        <v>16866.642334119908</v>
      </c>
      <c r="J20" s="81">
        <f>'Verf E.1.1'!J20*1000000/'Verf E.3.1'!J20</f>
        <v>16697.813693110234</v>
      </c>
      <c r="K20" s="81">
        <f>'Verf E.1.1'!K20*1000000/'Verf E.3.1'!K20</f>
        <v>17279.390932105802</v>
      </c>
      <c r="L20" s="81">
        <f>'Verf E.1.1'!L20*1000000/'Verf E.3.1'!L20</f>
        <v>18012.215726865972</v>
      </c>
      <c r="M20" s="81">
        <f>'Verf E.1.1'!M20*1000000/'Verf E.3.1'!M20</f>
        <v>18464.917366745987</v>
      </c>
      <c r="N20" s="81">
        <f>'Verf E.1.1'!N20*1000000/'Verf E.3.1'!N20</f>
        <v>18599.61607054725</v>
      </c>
      <c r="O20" s="81">
        <f>'Verf E.1.1'!O20*1000000/'Verf E.3.1'!O20</f>
        <v>19064.509039350425</v>
      </c>
      <c r="P20" s="81">
        <f>'Verf E.1.1'!P20*1000000/'Verf E.3.1'!P20</f>
        <v>19417.953879348846</v>
      </c>
      <c r="Q20" s="81">
        <f>'Verf E.1.1'!Q20*1000000/'Verf E.3.1'!Q20</f>
        <v>19859.789267694076</v>
      </c>
      <c r="R20" s="111"/>
    </row>
    <row r="21" spans="2:18" s="63" customFormat="1" x14ac:dyDescent="0.2">
      <c r="B21" s="89" t="s">
        <v>64</v>
      </c>
      <c r="C21" s="76"/>
      <c r="D21" s="76"/>
      <c r="E21" s="76">
        <f>'Verf E.1.1'!E21*1000000/'Verf E.3.1'!E21</f>
        <v>15846.004477019183</v>
      </c>
      <c r="F21" s="76">
        <f>'Verf E.1.1'!F21*1000000/'Verf E.3.1'!F21</f>
        <v>15961.838594858787</v>
      </c>
      <c r="G21" s="76">
        <f>'Verf E.1.1'!G21*1000000/'Verf E.3.1'!G21</f>
        <v>16052.223393157525</v>
      </c>
      <c r="H21" s="76">
        <f>'Verf E.1.1'!H21*1000000/'Verf E.3.1'!H21</f>
        <v>16247.914185756052</v>
      </c>
      <c r="I21" s="76">
        <f>'Verf E.1.1'!I21*1000000/'Verf E.3.1'!I21</f>
        <v>16708.191270426189</v>
      </c>
      <c r="J21" s="76">
        <f>'Verf E.1.1'!J21*1000000/'Verf E.3.1'!J21</f>
        <v>16578.071176536465</v>
      </c>
      <c r="K21" s="76">
        <f>'Verf E.1.1'!K21*1000000/'Verf E.3.1'!K21</f>
        <v>17172.929242240021</v>
      </c>
      <c r="L21" s="76">
        <f>'Verf E.1.1'!L21*1000000/'Verf E.3.1'!L21</f>
        <v>17797.411329541752</v>
      </c>
      <c r="M21" s="76">
        <f>'Verf E.1.1'!M21*1000000/'Verf E.3.1'!M21</f>
        <v>18289.875998790139</v>
      </c>
      <c r="N21" s="76">
        <f>'Verf E.1.1'!N21*1000000/'Verf E.3.1'!N21</f>
        <v>18313.33674426602</v>
      </c>
      <c r="O21" s="76">
        <f>'Verf E.1.1'!O21*1000000/'Verf E.3.1'!O21</f>
        <v>18830.916669672395</v>
      </c>
      <c r="P21" s="76">
        <f>'Verf E.1.1'!P21*1000000/'Verf E.3.1'!P21</f>
        <v>19109.043333590143</v>
      </c>
      <c r="Q21" s="76">
        <f>'Verf E.1.1'!Q21*1000000/'Verf E.3.1'!Q21</f>
        <v>19495.084514073871</v>
      </c>
      <c r="R21" s="111"/>
    </row>
    <row r="22" spans="2:18" s="63" customFormat="1" x14ac:dyDescent="0.2">
      <c r="B22" s="89" t="s">
        <v>63</v>
      </c>
      <c r="C22" s="76"/>
      <c r="D22" s="76"/>
      <c r="E22" s="76">
        <f>'Verf E.1.1'!E22*1000000/'Verf E.3.1'!E22</f>
        <v>15730.455670796046</v>
      </c>
      <c r="F22" s="76">
        <f>'Verf E.1.1'!F22*1000000/'Verf E.3.1'!F22</f>
        <v>15849.407849147809</v>
      </c>
      <c r="G22" s="76">
        <f>'Verf E.1.1'!G22*1000000/'Verf E.3.1'!G22</f>
        <v>15889.070712762274</v>
      </c>
      <c r="H22" s="76">
        <f>'Verf E.1.1'!H22*1000000/'Verf E.3.1'!H22</f>
        <v>16059.50507910542</v>
      </c>
      <c r="I22" s="76">
        <f>'Verf E.1.1'!I22*1000000/'Verf E.3.1'!I22</f>
        <v>16539.244418977152</v>
      </c>
      <c r="J22" s="76">
        <f>'Verf E.1.1'!J22*1000000/'Verf E.3.1'!J22</f>
        <v>16298.958822707627</v>
      </c>
      <c r="K22" s="76">
        <f>'Verf E.1.1'!K22*1000000/'Verf E.3.1'!K22</f>
        <v>16751.825088919955</v>
      </c>
      <c r="L22" s="76">
        <f>'Verf E.1.1'!L22*1000000/'Verf E.3.1'!L22</f>
        <v>17738.054547118831</v>
      </c>
      <c r="M22" s="76">
        <f>'Verf E.1.1'!M22*1000000/'Verf E.3.1'!M22</f>
        <v>18085.508351125925</v>
      </c>
      <c r="N22" s="76">
        <f>'Verf E.1.1'!N22*1000000/'Verf E.3.1'!N22</f>
        <v>18025.764339886602</v>
      </c>
      <c r="O22" s="76">
        <f>'Verf E.1.1'!O22*1000000/'Verf E.3.1'!O22</f>
        <v>18391.528010089936</v>
      </c>
      <c r="P22" s="76">
        <f>'Verf E.1.1'!P22*1000000/'Verf E.3.1'!P22</f>
        <v>18735.969560443169</v>
      </c>
      <c r="Q22" s="76">
        <f>'Verf E.1.1'!Q22*1000000/'Verf E.3.1'!Q22</f>
        <v>19206.920626254589</v>
      </c>
      <c r="R22" s="111"/>
    </row>
    <row r="23" spans="2:18" s="63" customFormat="1" x14ac:dyDescent="0.2">
      <c r="B23" s="89" t="s">
        <v>62</v>
      </c>
      <c r="C23" s="76"/>
      <c r="D23" s="76"/>
      <c r="E23" s="76">
        <f>'Verf E.1.1'!E23*1000000/'Verf E.3.1'!E23</f>
        <v>17325.292299849367</v>
      </c>
      <c r="F23" s="76">
        <f>'Verf E.1.1'!F23*1000000/'Verf E.3.1'!F23</f>
        <v>17575.706342379195</v>
      </c>
      <c r="G23" s="76">
        <f>'Verf E.1.1'!G23*1000000/'Verf E.3.1'!G23</f>
        <v>17926.378618545616</v>
      </c>
      <c r="H23" s="76">
        <f>'Verf E.1.1'!H23*1000000/'Verf E.3.1'!H23</f>
        <v>18365.734647426303</v>
      </c>
      <c r="I23" s="76">
        <f>'Verf E.1.1'!I23*1000000/'Verf E.3.1'!I23</f>
        <v>18673.53614151922</v>
      </c>
      <c r="J23" s="76">
        <f>'Verf E.1.1'!J23*1000000/'Verf E.3.1'!J23</f>
        <v>18163.657149653129</v>
      </c>
      <c r="K23" s="76">
        <f>'Verf E.1.1'!K23*1000000/'Verf E.3.1'!K23</f>
        <v>18603.96805426108</v>
      </c>
      <c r="L23" s="76">
        <f>'Verf E.1.1'!L23*1000000/'Verf E.3.1'!L23</f>
        <v>19253.928982242312</v>
      </c>
      <c r="M23" s="76">
        <f>'Verf E.1.1'!M23*1000000/'Verf E.3.1'!M23</f>
        <v>19755.717579386925</v>
      </c>
      <c r="N23" s="76">
        <f>'Verf E.1.1'!N23*1000000/'Verf E.3.1'!N23</f>
        <v>19645.927776422115</v>
      </c>
      <c r="O23" s="76">
        <f>'Verf E.1.1'!O23*1000000/'Verf E.3.1'!O23</f>
        <v>20007.240567303485</v>
      </c>
      <c r="P23" s="76">
        <f>'Verf E.1.1'!P23*1000000/'Verf E.3.1'!P23</f>
        <v>20444.050925105326</v>
      </c>
      <c r="Q23" s="76">
        <f>'Verf E.1.1'!Q23*1000000/'Verf E.3.1'!Q23</f>
        <v>21101.88361077552</v>
      </c>
      <c r="R23" s="111"/>
    </row>
    <row r="24" spans="2:18" s="63" customFormat="1" x14ac:dyDescent="0.2">
      <c r="B24" s="89" t="s">
        <v>61</v>
      </c>
      <c r="C24" s="76"/>
      <c r="D24" s="76"/>
      <c r="E24" s="76">
        <f>'Verf E.1.1'!E24*1000000/'Verf E.3.1'!E24</f>
        <v>15320.763437453646</v>
      </c>
      <c r="F24" s="76">
        <f>'Verf E.1.1'!F24*1000000/'Verf E.3.1'!F24</f>
        <v>15098.255033697542</v>
      </c>
      <c r="G24" s="76">
        <f>'Verf E.1.1'!G24*1000000/'Verf E.3.1'!G24</f>
        <v>15101.933500290841</v>
      </c>
      <c r="H24" s="76">
        <f>'Verf E.1.1'!H24*1000000/'Verf E.3.1'!H24</f>
        <v>15238.44300705018</v>
      </c>
      <c r="I24" s="76">
        <f>'Verf E.1.1'!I24*1000000/'Verf E.3.1'!I24</f>
        <v>15669.9691430195</v>
      </c>
      <c r="J24" s="76">
        <f>'Verf E.1.1'!J24*1000000/'Verf E.3.1'!J24</f>
        <v>15484.127458420007</v>
      </c>
      <c r="K24" s="76">
        <f>'Verf E.1.1'!K24*1000000/'Verf E.3.1'!K24</f>
        <v>15947.816346478894</v>
      </c>
      <c r="L24" s="76">
        <f>'Verf E.1.1'!L24*1000000/'Verf E.3.1'!L24</f>
        <v>16553.657971588491</v>
      </c>
      <c r="M24" s="76">
        <f>'Verf E.1.1'!M24*1000000/'Verf E.3.1'!M24</f>
        <v>16914.422884892345</v>
      </c>
      <c r="N24" s="76">
        <f>'Verf E.1.1'!N24*1000000/'Verf E.3.1'!N24</f>
        <v>16989.621381684079</v>
      </c>
      <c r="O24" s="76">
        <f>'Verf E.1.1'!O24*1000000/'Verf E.3.1'!O24</f>
        <v>17418.300433178196</v>
      </c>
      <c r="P24" s="76">
        <f>'Verf E.1.1'!P24*1000000/'Verf E.3.1'!P24</f>
        <v>17624.228872622371</v>
      </c>
      <c r="Q24" s="76">
        <f>'Verf E.1.1'!Q24*1000000/'Verf E.3.1'!Q24</f>
        <v>17876.880054566343</v>
      </c>
      <c r="R24" s="111"/>
    </row>
    <row r="25" spans="2:18" s="63" customFormat="1" x14ac:dyDescent="0.2">
      <c r="B25" s="89" t="s">
        <v>60</v>
      </c>
      <c r="C25" s="76"/>
      <c r="D25" s="76"/>
      <c r="E25" s="76">
        <f>'Verf E.1.1'!E25*1000000/'Verf E.3.1'!E25</f>
        <v>17792.525856001474</v>
      </c>
      <c r="F25" s="76">
        <f>'Verf E.1.1'!F25*1000000/'Verf E.3.1'!F25</f>
        <v>17939.280719638216</v>
      </c>
      <c r="G25" s="76">
        <f>'Verf E.1.1'!G25*1000000/'Verf E.3.1'!G25</f>
        <v>18158.948053226199</v>
      </c>
      <c r="H25" s="76">
        <f>'Verf E.1.1'!H25*1000000/'Verf E.3.1'!H25</f>
        <v>18623.773849615307</v>
      </c>
      <c r="I25" s="76">
        <f>'Verf E.1.1'!I25*1000000/'Verf E.3.1'!I25</f>
        <v>19174.601304703301</v>
      </c>
      <c r="J25" s="76">
        <f>'Verf E.1.1'!J25*1000000/'Verf E.3.1'!J25</f>
        <v>18950.749798835415</v>
      </c>
      <c r="K25" s="76">
        <f>'Verf E.1.1'!K25*1000000/'Verf E.3.1'!K25</f>
        <v>19718.266934938638</v>
      </c>
      <c r="L25" s="76">
        <f>'Verf E.1.1'!L25*1000000/'Verf E.3.1'!L25</f>
        <v>20625.273361399482</v>
      </c>
      <c r="M25" s="76">
        <f>'Verf E.1.1'!M25*1000000/'Verf E.3.1'!M25</f>
        <v>21109.152060479038</v>
      </c>
      <c r="N25" s="76">
        <f>'Verf E.1.1'!N25*1000000/'Verf E.3.1'!N25</f>
        <v>21646.281985701116</v>
      </c>
      <c r="O25" s="76">
        <f>'Verf E.1.1'!O25*1000000/'Verf E.3.1'!O25</f>
        <v>22338.341852530168</v>
      </c>
      <c r="P25" s="76">
        <f>'Verf E.1.1'!P25*1000000/'Verf E.3.1'!P25</f>
        <v>22590.981912304916</v>
      </c>
      <c r="Q25" s="76">
        <f>'Verf E.1.1'!Q25*1000000/'Verf E.3.1'!Q25</f>
        <v>23066.746381013989</v>
      </c>
      <c r="R25" s="111"/>
    </row>
    <row r="26" spans="2:18" s="63" customFormat="1" x14ac:dyDescent="0.2">
      <c r="B26" s="89" t="s">
        <v>59</v>
      </c>
      <c r="C26" s="76"/>
      <c r="D26" s="76"/>
      <c r="E26" s="76">
        <f>'Verf E.1.1'!E26*1000000/'Verf E.3.1'!E26</f>
        <v>15365.66899990349</v>
      </c>
      <c r="F26" s="76">
        <f>'Verf E.1.1'!F26*1000000/'Verf E.3.1'!F26</f>
        <v>15416.620021489933</v>
      </c>
      <c r="G26" s="76">
        <f>'Verf E.1.1'!G26*1000000/'Verf E.3.1'!G26</f>
        <v>15439.647780579931</v>
      </c>
      <c r="H26" s="76">
        <f>'Verf E.1.1'!H26*1000000/'Verf E.3.1'!H26</f>
        <v>15555.926020579129</v>
      </c>
      <c r="I26" s="76">
        <f>'Verf E.1.1'!I26*1000000/'Verf E.3.1'!I26</f>
        <v>16120.629477796569</v>
      </c>
      <c r="J26" s="76">
        <f>'Verf E.1.1'!J26*1000000/'Verf E.3.1'!J26</f>
        <v>16044.099238068628</v>
      </c>
      <c r="K26" s="76">
        <f>'Verf E.1.1'!K26*1000000/'Verf E.3.1'!K26</f>
        <v>16654.816140061906</v>
      </c>
      <c r="L26" s="76">
        <f>'Verf E.1.1'!L26*1000000/'Verf E.3.1'!L26</f>
        <v>17311.699145540315</v>
      </c>
      <c r="M26" s="76">
        <f>'Verf E.1.1'!M26*1000000/'Verf E.3.1'!M26</f>
        <v>17787.909735057143</v>
      </c>
      <c r="N26" s="76">
        <f>'Verf E.1.1'!N26*1000000/'Verf E.3.1'!N26</f>
        <v>17884.927209960104</v>
      </c>
      <c r="O26" s="76">
        <f>'Verf E.1.1'!O26*1000000/'Verf E.3.1'!O26</f>
        <v>18207.893371935501</v>
      </c>
      <c r="P26" s="76">
        <f>'Verf E.1.1'!P26*1000000/'Verf E.3.1'!P26</f>
        <v>18528.200303693953</v>
      </c>
      <c r="Q26" s="76">
        <f>'Verf E.1.1'!Q26*1000000/'Verf E.3.1'!Q26</f>
        <v>18853.963141571978</v>
      </c>
      <c r="R26" s="111"/>
    </row>
    <row r="27" spans="2:18" s="63" customFormat="1" x14ac:dyDescent="0.2">
      <c r="B27" s="89" t="s">
        <v>58</v>
      </c>
      <c r="C27" s="76"/>
      <c r="D27" s="76"/>
      <c r="E27" s="76">
        <f>'Verf E.1.1'!E27*1000000/'Verf E.3.1'!E27</f>
        <v>15567.826969956413</v>
      </c>
      <c r="F27" s="76">
        <f>'Verf E.1.1'!F27*1000000/'Verf E.3.1'!F27</f>
        <v>15414.984579917162</v>
      </c>
      <c r="G27" s="76">
        <f>'Verf E.1.1'!G27*1000000/'Verf E.3.1'!G27</f>
        <v>15554.064132662264</v>
      </c>
      <c r="H27" s="76">
        <f>'Verf E.1.1'!H27*1000000/'Verf E.3.1'!H27</f>
        <v>15782.739067922925</v>
      </c>
      <c r="I27" s="76">
        <f>'Verf E.1.1'!I27*1000000/'Verf E.3.1'!I27</f>
        <v>16301.960905849472</v>
      </c>
      <c r="J27" s="76">
        <f>'Verf E.1.1'!J27*1000000/'Verf E.3.1'!J27</f>
        <v>16316.44192830153</v>
      </c>
      <c r="K27" s="76">
        <f>'Verf E.1.1'!K27*1000000/'Verf E.3.1'!K27</f>
        <v>16957.654709078004</v>
      </c>
      <c r="L27" s="76">
        <f>'Verf E.1.1'!L27*1000000/'Verf E.3.1'!L27</f>
        <v>17813.190612799484</v>
      </c>
      <c r="M27" s="76">
        <f>'Verf E.1.1'!M27*1000000/'Verf E.3.1'!M27</f>
        <v>18280.878777655154</v>
      </c>
      <c r="N27" s="76">
        <f>'Verf E.1.1'!N27*1000000/'Verf E.3.1'!N27</f>
        <v>18473.630591117071</v>
      </c>
      <c r="O27" s="76">
        <f>'Verf E.1.1'!O27*1000000/'Verf E.3.1'!O27</f>
        <v>18807.056022110177</v>
      </c>
      <c r="P27" s="76">
        <f>'Verf E.1.1'!P27*1000000/'Verf E.3.1'!P27</f>
        <v>19202.311029930959</v>
      </c>
      <c r="Q27" s="76">
        <f>'Verf E.1.1'!Q27*1000000/'Verf E.3.1'!Q27</f>
        <v>19657.450777825896</v>
      </c>
      <c r="R27" s="111"/>
    </row>
    <row r="28" spans="2:18" s="63" customFormat="1" x14ac:dyDescent="0.2">
      <c r="B28" s="89" t="s">
        <v>57</v>
      </c>
      <c r="C28" s="76"/>
      <c r="D28" s="76"/>
      <c r="E28" s="76">
        <f>'Verf E.1.1'!E28*1000000/'Verf E.3.1'!E28</f>
        <v>14827.85851257727</v>
      </c>
      <c r="F28" s="76">
        <f>'Verf E.1.1'!F28*1000000/'Verf E.3.1'!F28</f>
        <v>14870.381878091021</v>
      </c>
      <c r="G28" s="76">
        <f>'Verf E.1.1'!G28*1000000/'Verf E.3.1'!G28</f>
        <v>14755.452066762175</v>
      </c>
      <c r="H28" s="76">
        <f>'Verf E.1.1'!H28*1000000/'Verf E.3.1'!H28</f>
        <v>14837.206818566603</v>
      </c>
      <c r="I28" s="76">
        <f>'Verf E.1.1'!I28*1000000/'Verf E.3.1'!I28</f>
        <v>15153.852759667841</v>
      </c>
      <c r="J28" s="76">
        <f>'Verf E.1.1'!J28*1000000/'Verf E.3.1'!J28</f>
        <v>15049.448333358268</v>
      </c>
      <c r="K28" s="76">
        <f>'Verf E.1.1'!K28*1000000/'Verf E.3.1'!K28</f>
        <v>15411.582605417621</v>
      </c>
      <c r="L28" s="76">
        <f>'Verf E.1.1'!L28*1000000/'Verf E.3.1'!L28</f>
        <v>15713.003893013729</v>
      </c>
      <c r="M28" s="76">
        <f>'Verf E.1.1'!M28*1000000/'Verf E.3.1'!M28</f>
        <v>16332.789879780694</v>
      </c>
      <c r="N28" s="76">
        <f>'Verf E.1.1'!N28*1000000/'Verf E.3.1'!N28</f>
        <v>16350.873219004598</v>
      </c>
      <c r="O28" s="76">
        <f>'Verf E.1.1'!O28*1000000/'Verf E.3.1'!O28</f>
        <v>16684.55500568316</v>
      </c>
      <c r="P28" s="76">
        <f>'Verf E.1.1'!P28*1000000/'Verf E.3.1'!P28</f>
        <v>16870.595677462978</v>
      </c>
      <c r="Q28" s="76">
        <f>'Verf E.1.1'!Q28*1000000/'Verf E.3.1'!Q28</f>
        <v>17131.051452420859</v>
      </c>
      <c r="R28" s="111"/>
    </row>
    <row r="29" spans="2:18" s="63" customFormat="1" x14ac:dyDescent="0.2">
      <c r="B29" s="89" t="s">
        <v>56</v>
      </c>
      <c r="C29" s="76"/>
      <c r="D29" s="76"/>
      <c r="E29" s="76">
        <f>'Verf E.1.1'!E29*1000000/'Verf E.3.1'!E29</f>
        <v>16192.568992708095</v>
      </c>
      <c r="F29" s="76">
        <f>'Verf E.1.1'!F29*1000000/'Verf E.3.1'!F29</f>
        <v>16298.641708991025</v>
      </c>
      <c r="G29" s="76">
        <f>'Verf E.1.1'!G29*1000000/'Verf E.3.1'!G29</f>
        <v>16330.665018948263</v>
      </c>
      <c r="H29" s="76">
        <f>'Verf E.1.1'!H29*1000000/'Verf E.3.1'!H29</f>
        <v>16421.231083562332</v>
      </c>
      <c r="I29" s="76">
        <f>'Verf E.1.1'!I29*1000000/'Verf E.3.1'!I29</f>
        <v>17067.644290778844</v>
      </c>
      <c r="J29" s="76">
        <f>'Verf E.1.1'!J29*1000000/'Verf E.3.1'!J29</f>
        <v>16939.987399020822</v>
      </c>
      <c r="K29" s="76">
        <f>'Verf E.1.1'!K29*1000000/'Verf E.3.1'!K29</f>
        <v>17623.818699375846</v>
      </c>
      <c r="L29" s="76">
        <f>'Verf E.1.1'!L29*1000000/'Verf E.3.1'!L29</f>
        <v>18431.635323822626</v>
      </c>
      <c r="M29" s="76">
        <f>'Verf E.1.1'!M29*1000000/'Verf E.3.1'!M29</f>
        <v>18817.479093867361</v>
      </c>
      <c r="N29" s="76">
        <f>'Verf E.1.1'!N29*1000000/'Verf E.3.1'!N29</f>
        <v>19030.808881500401</v>
      </c>
      <c r="O29" s="76">
        <f>'Verf E.1.1'!O29*1000000/'Verf E.3.1'!O29</f>
        <v>19676.541037581712</v>
      </c>
      <c r="P29" s="76">
        <f>'Verf E.1.1'!P29*1000000/'Verf E.3.1'!P29</f>
        <v>20239.990753005193</v>
      </c>
      <c r="Q29" s="76">
        <f>'Verf E.1.1'!Q29*1000000/'Verf E.3.1'!Q29</f>
        <v>20793.531211728914</v>
      </c>
      <c r="R29" s="111"/>
    </row>
    <row r="30" spans="2:18" s="63" customFormat="1" x14ac:dyDescent="0.2">
      <c r="B30" s="89" t="s">
        <v>55</v>
      </c>
      <c r="C30" s="76"/>
      <c r="D30" s="76"/>
      <c r="E30" s="76">
        <f>'Verf E.1.1'!E30*1000000/'Verf E.3.1'!E30</f>
        <v>16620.521388786285</v>
      </c>
      <c r="F30" s="76">
        <f>'Verf E.1.1'!F30*1000000/'Verf E.3.1'!F30</f>
        <v>16606.28296507183</v>
      </c>
      <c r="G30" s="76">
        <f>'Verf E.1.1'!G30*1000000/'Verf E.3.1'!G30</f>
        <v>16728.579245123427</v>
      </c>
      <c r="H30" s="76">
        <f>'Verf E.1.1'!H30*1000000/'Verf E.3.1'!H30</f>
        <v>16780.648842052669</v>
      </c>
      <c r="I30" s="76">
        <f>'Verf E.1.1'!I30*1000000/'Verf E.3.1'!I30</f>
        <v>17240.35696868748</v>
      </c>
      <c r="J30" s="76">
        <f>'Verf E.1.1'!J30*1000000/'Verf E.3.1'!J30</f>
        <v>17099.337166936511</v>
      </c>
      <c r="K30" s="76">
        <f>'Verf E.1.1'!K30*1000000/'Verf E.3.1'!K30</f>
        <v>17821.613786977145</v>
      </c>
      <c r="L30" s="76">
        <f>'Verf E.1.1'!L30*1000000/'Verf E.3.1'!L30</f>
        <v>18797.049885526281</v>
      </c>
      <c r="M30" s="76">
        <f>'Verf E.1.1'!M30*1000000/'Verf E.3.1'!M30</f>
        <v>19341.277111191917</v>
      </c>
      <c r="N30" s="76">
        <f>'Verf E.1.1'!N30*1000000/'Verf E.3.1'!N30</f>
        <v>19987.156488564731</v>
      </c>
      <c r="O30" s="76">
        <f>'Verf E.1.1'!O30*1000000/'Verf E.3.1'!O30</f>
        <v>20615.030325080672</v>
      </c>
      <c r="P30" s="76">
        <f>'Verf E.1.1'!P30*1000000/'Verf E.3.1'!P30</f>
        <v>20814.944895525736</v>
      </c>
      <c r="Q30" s="76">
        <f>'Verf E.1.1'!Q30*1000000/'Verf E.3.1'!Q30</f>
        <v>21289.48134764508</v>
      </c>
      <c r="R30" s="111"/>
    </row>
    <row r="31" spans="2:18" s="63" customFormat="1" x14ac:dyDescent="0.2">
      <c r="B31" s="86" t="s">
        <v>15</v>
      </c>
      <c r="C31" s="76"/>
      <c r="D31" s="76"/>
      <c r="E31" s="81">
        <f>'Verf E.1.1'!E31*1000000/'Verf E.3.1'!E31</f>
        <v>16214.190384515901</v>
      </c>
      <c r="F31" s="81">
        <f>'Verf E.1.1'!F31*1000000/'Verf E.3.1'!F31</f>
        <v>16245.724577654682</v>
      </c>
      <c r="G31" s="81">
        <f>'Verf E.1.1'!G31*1000000/'Verf E.3.1'!G31</f>
        <v>16471.615154807783</v>
      </c>
      <c r="H31" s="81">
        <f>'Verf E.1.1'!H31*1000000/'Verf E.3.1'!H31</f>
        <v>16676.84611174808</v>
      </c>
      <c r="I31" s="81">
        <f>'Verf E.1.1'!I31*1000000/'Verf E.3.1'!I31</f>
        <v>17204.78795434675</v>
      </c>
      <c r="J31" s="81">
        <f>'Verf E.1.1'!J31*1000000/'Verf E.3.1'!J31</f>
        <v>17026.166108830472</v>
      </c>
      <c r="K31" s="81">
        <f>'Verf E.1.1'!K31*1000000/'Verf E.3.1'!K31</f>
        <v>17563.569822211299</v>
      </c>
      <c r="L31" s="81">
        <f>'Verf E.1.1'!L31*1000000/'Verf E.3.1'!L31</f>
        <v>18770.254027178227</v>
      </c>
      <c r="M31" s="81">
        <f>'Verf E.1.1'!M31*1000000/'Verf E.3.1'!M31</f>
        <v>19247.285779393085</v>
      </c>
      <c r="N31" s="81">
        <f>'Verf E.1.1'!N31*1000000/'Verf E.3.1'!N31</f>
        <v>19556.303377777567</v>
      </c>
      <c r="O31" s="81">
        <f>'Verf E.1.1'!O31*1000000/'Verf E.3.1'!O31</f>
        <v>20008.865633341469</v>
      </c>
      <c r="P31" s="81">
        <f>'Verf E.1.1'!P31*1000000/'Verf E.3.1'!P31</f>
        <v>20316.411996719715</v>
      </c>
      <c r="Q31" s="81">
        <f>'Verf E.1.1'!Q31*1000000/'Verf E.3.1'!Q31</f>
        <v>20806.382231880951</v>
      </c>
      <c r="R31" s="111"/>
    </row>
    <row r="32" spans="2:18" s="63" customFormat="1" x14ac:dyDescent="0.2">
      <c r="B32" s="88" t="s">
        <v>54</v>
      </c>
      <c r="C32" s="76"/>
      <c r="D32" s="76"/>
      <c r="E32" s="76">
        <f>'Verf E.1.1'!E32*1000000/'Verf E.3.1'!E32</f>
        <v>13427.12199886043</v>
      </c>
      <c r="F32" s="76">
        <f>'Verf E.1.1'!F32*1000000/'Verf E.3.1'!F32</f>
        <v>13391.344821489911</v>
      </c>
      <c r="G32" s="76">
        <f>'Verf E.1.1'!G32*1000000/'Verf E.3.1'!G32</f>
        <v>13530.050014272631</v>
      </c>
      <c r="H32" s="76">
        <f>'Verf E.1.1'!H32*1000000/'Verf E.3.1'!H32</f>
        <v>13788.427129337268</v>
      </c>
      <c r="I32" s="76">
        <f>'Verf E.1.1'!I32*1000000/'Verf E.3.1'!I32</f>
        <v>14291.526713968644</v>
      </c>
      <c r="J32" s="76">
        <f>'Verf E.1.1'!J32*1000000/'Verf E.3.1'!J32</f>
        <v>14237.039456722578</v>
      </c>
      <c r="K32" s="76">
        <f>'Verf E.1.1'!K32*1000000/'Verf E.3.1'!K32</f>
        <v>14692.962440176761</v>
      </c>
      <c r="L32" s="76">
        <f>'Verf E.1.1'!L32*1000000/'Verf E.3.1'!L32</f>
        <v>15538.307168819239</v>
      </c>
      <c r="M32" s="76">
        <f>'Verf E.1.1'!M32*1000000/'Verf E.3.1'!M32</f>
        <v>16020.121729030172</v>
      </c>
      <c r="N32" s="76">
        <f>'Verf E.1.1'!N32*1000000/'Verf E.3.1'!N32</f>
        <v>15973.730078779519</v>
      </c>
      <c r="O32" s="76">
        <f>'Verf E.1.1'!O32*1000000/'Verf E.3.1'!O32</f>
        <v>16510.997621421837</v>
      </c>
      <c r="P32" s="76">
        <f>'Verf E.1.1'!P32*1000000/'Verf E.3.1'!P32</f>
        <v>16871.398074904155</v>
      </c>
      <c r="Q32" s="76">
        <f>'Verf E.1.1'!Q32*1000000/'Verf E.3.1'!Q32</f>
        <v>17271.645742108944</v>
      </c>
      <c r="R32" s="111"/>
    </row>
    <row r="33" spans="2:18" s="63" customFormat="1" x14ac:dyDescent="0.2">
      <c r="B33" s="87" t="s">
        <v>53</v>
      </c>
      <c r="C33" s="76"/>
      <c r="D33" s="76"/>
      <c r="E33" s="76">
        <f>'Verf E.1.1'!E33*1000000/'Verf E.3.1'!E33</f>
        <v>14386.932555211781</v>
      </c>
      <c r="F33" s="76">
        <f>'Verf E.1.1'!F33*1000000/'Verf E.3.1'!F33</f>
        <v>14490.990334454726</v>
      </c>
      <c r="G33" s="76">
        <f>'Verf E.1.1'!G33*1000000/'Verf E.3.1'!G33</f>
        <v>14304.851681908856</v>
      </c>
      <c r="H33" s="76">
        <f>'Verf E.1.1'!H33*1000000/'Verf E.3.1'!H33</f>
        <v>14310.048060038636</v>
      </c>
      <c r="I33" s="76">
        <f>'Verf E.1.1'!I33*1000000/'Verf E.3.1'!I33</f>
        <v>14681.778216404233</v>
      </c>
      <c r="J33" s="76">
        <f>'Verf E.1.1'!J33*1000000/'Verf E.3.1'!J33</f>
        <v>14804.318695136015</v>
      </c>
      <c r="K33" s="76">
        <f>'Verf E.1.1'!K33*1000000/'Verf E.3.1'!K33</f>
        <v>15200.369076818763</v>
      </c>
      <c r="L33" s="76">
        <f>'Verf E.1.1'!L33*1000000/'Verf E.3.1'!L33</f>
        <v>16185.585613017194</v>
      </c>
      <c r="M33" s="76">
        <f>'Verf E.1.1'!M33*1000000/'Verf E.3.1'!M33</f>
        <v>16776.535560423112</v>
      </c>
      <c r="N33" s="76">
        <f>'Verf E.1.1'!N33*1000000/'Verf E.3.1'!N33</f>
        <v>17055.364848338377</v>
      </c>
      <c r="O33" s="76">
        <f>'Verf E.1.1'!O33*1000000/'Verf E.3.1'!O33</f>
        <v>17720.250719941636</v>
      </c>
      <c r="P33" s="76">
        <f>'Verf E.1.1'!P33*1000000/'Verf E.3.1'!P33</f>
        <v>18104.042003004968</v>
      </c>
      <c r="Q33" s="76">
        <f>'Verf E.1.1'!Q33*1000000/'Verf E.3.1'!Q33</f>
        <v>18498.100372864457</v>
      </c>
      <c r="R33" s="111"/>
    </row>
    <row r="34" spans="2:18" s="63" customFormat="1" x14ac:dyDescent="0.2">
      <c r="B34" s="78" t="s">
        <v>52</v>
      </c>
      <c r="C34" s="76"/>
      <c r="D34" s="76"/>
      <c r="E34" s="76">
        <f>'Verf E.1.1'!E34*1000000/'Verf E.3.1'!E34</f>
        <v>18242.202283636787</v>
      </c>
      <c r="F34" s="76">
        <f>'Verf E.1.1'!F34*1000000/'Verf E.3.1'!F34</f>
        <v>18478.506650858733</v>
      </c>
      <c r="G34" s="76">
        <f>'Verf E.1.1'!G34*1000000/'Verf E.3.1'!G34</f>
        <v>18724.050536120933</v>
      </c>
      <c r="H34" s="76">
        <f>'Verf E.1.1'!H34*1000000/'Verf E.3.1'!H34</f>
        <v>19131.86861598818</v>
      </c>
      <c r="I34" s="76">
        <f>'Verf E.1.1'!I34*1000000/'Verf E.3.1'!I34</f>
        <v>19781.101783539892</v>
      </c>
      <c r="J34" s="76">
        <f>'Verf E.1.1'!J34*1000000/'Verf E.3.1'!J34</f>
        <v>19396.843196183108</v>
      </c>
      <c r="K34" s="76">
        <f>'Verf E.1.1'!K34*1000000/'Verf E.3.1'!K34</f>
        <v>20062.757034600516</v>
      </c>
      <c r="L34" s="76">
        <f>'Verf E.1.1'!L34*1000000/'Verf E.3.1'!L34</f>
        <v>21727.246036854744</v>
      </c>
      <c r="M34" s="76">
        <f>'Verf E.1.1'!M34*1000000/'Verf E.3.1'!M34</f>
        <v>22255.548718959031</v>
      </c>
      <c r="N34" s="76">
        <f>'Verf E.1.1'!N34*1000000/'Verf E.3.1'!N34</f>
        <v>22363.699815514501</v>
      </c>
      <c r="O34" s="76">
        <f>'Verf E.1.1'!O34*1000000/'Verf E.3.1'!O34</f>
        <v>23121.756017666208</v>
      </c>
      <c r="P34" s="76">
        <f>'Verf E.1.1'!P34*1000000/'Verf E.3.1'!P34</f>
        <v>23414.079173178612</v>
      </c>
      <c r="Q34" s="76">
        <f>'Verf E.1.1'!Q34*1000000/'Verf E.3.1'!Q34</f>
        <v>23841.475151663486</v>
      </c>
      <c r="R34" s="111"/>
    </row>
    <row r="35" spans="2:18" s="63" customFormat="1" x14ac:dyDescent="0.2">
      <c r="B35" s="78" t="s">
        <v>51</v>
      </c>
      <c r="C35" s="76"/>
      <c r="D35" s="76"/>
      <c r="E35" s="76">
        <f>'Verf E.1.1'!E35*1000000/'Verf E.3.1'!E35</f>
        <v>18754.357194357879</v>
      </c>
      <c r="F35" s="76">
        <f>'Verf E.1.1'!F35*1000000/'Verf E.3.1'!F35</f>
        <v>19327.984708651024</v>
      </c>
      <c r="G35" s="76">
        <f>'Verf E.1.1'!G35*1000000/'Verf E.3.1'!G35</f>
        <v>20307.341551099638</v>
      </c>
      <c r="H35" s="76">
        <f>'Verf E.1.1'!H35*1000000/'Verf E.3.1'!H35</f>
        <v>21374.669514013785</v>
      </c>
      <c r="I35" s="76">
        <f>'Verf E.1.1'!I35*1000000/'Verf E.3.1'!I35</f>
        <v>22316.319137260416</v>
      </c>
      <c r="J35" s="76">
        <f>'Verf E.1.1'!J35*1000000/'Verf E.3.1'!J35</f>
        <v>21948.166438114989</v>
      </c>
      <c r="K35" s="76">
        <f>'Verf E.1.1'!K35*1000000/'Verf E.3.1'!K35</f>
        <v>22676.450599806434</v>
      </c>
      <c r="L35" s="76">
        <f>'Verf E.1.1'!L35*1000000/'Verf E.3.1'!L35</f>
        <v>23865.951464881873</v>
      </c>
      <c r="M35" s="76">
        <f>'Verf E.1.1'!M35*1000000/'Verf E.3.1'!M35</f>
        <v>24160.431222499301</v>
      </c>
      <c r="N35" s="76">
        <f>'Verf E.1.1'!N35*1000000/'Verf E.3.1'!N35</f>
        <v>24847.947447523824</v>
      </c>
      <c r="O35" s="76">
        <f>'Verf E.1.1'!O35*1000000/'Verf E.3.1'!O35</f>
        <v>25736.414285797367</v>
      </c>
      <c r="P35" s="76">
        <f>'Verf E.1.1'!P35*1000000/'Verf E.3.1'!P35</f>
        <v>25815.209576094599</v>
      </c>
      <c r="Q35" s="76">
        <f>'Verf E.1.1'!Q35*1000000/'Verf E.3.1'!Q35</f>
        <v>26212.174683646233</v>
      </c>
      <c r="R35" s="111"/>
    </row>
    <row r="36" spans="2:18" s="63" customFormat="1" x14ac:dyDescent="0.2">
      <c r="B36" s="78" t="s">
        <v>50</v>
      </c>
      <c r="C36" s="76"/>
      <c r="D36" s="76"/>
      <c r="E36" s="76">
        <f>'Verf E.1.1'!E36*1000000/'Verf E.3.1'!E36</f>
        <v>16222.854337320856</v>
      </c>
      <c r="F36" s="76">
        <f>'Verf E.1.1'!F36*1000000/'Verf E.3.1'!F36</f>
        <v>16037.02898945404</v>
      </c>
      <c r="G36" s="76">
        <f>'Verf E.1.1'!G36*1000000/'Verf E.3.1'!G36</f>
        <v>16161.11322468192</v>
      </c>
      <c r="H36" s="76">
        <f>'Verf E.1.1'!H36*1000000/'Verf E.3.1'!H36</f>
        <v>16259.574110439156</v>
      </c>
      <c r="I36" s="76">
        <f>'Verf E.1.1'!I36*1000000/'Verf E.3.1'!I36</f>
        <v>16770.881446506268</v>
      </c>
      <c r="J36" s="76">
        <f>'Verf E.1.1'!J36*1000000/'Verf E.3.1'!J36</f>
        <v>16605.485244179199</v>
      </c>
      <c r="K36" s="76">
        <f>'Verf E.1.1'!K36*1000000/'Verf E.3.1'!K36</f>
        <v>17249.676198745547</v>
      </c>
      <c r="L36" s="76">
        <f>'Verf E.1.1'!L36*1000000/'Verf E.3.1'!L36</f>
        <v>17992.186166799031</v>
      </c>
      <c r="M36" s="76">
        <f>'Verf E.1.1'!M36*1000000/'Verf E.3.1'!M36</f>
        <v>18487.078573135772</v>
      </c>
      <c r="N36" s="76">
        <f>'Verf E.1.1'!N36*1000000/'Verf E.3.1'!N36</f>
        <v>18452.052996939365</v>
      </c>
      <c r="O36" s="76">
        <f>'Verf E.1.1'!O36*1000000/'Verf E.3.1'!O36</f>
        <v>19082.900406860233</v>
      </c>
      <c r="P36" s="76">
        <f>'Verf E.1.1'!P36*1000000/'Verf E.3.1'!P36</f>
        <v>19407.53877594768</v>
      </c>
      <c r="Q36" s="76">
        <f>'Verf E.1.1'!Q36*1000000/'Verf E.3.1'!Q36</f>
        <v>19778.909514180938</v>
      </c>
      <c r="R36" s="111"/>
    </row>
    <row r="37" spans="2:18" s="63" customFormat="1" x14ac:dyDescent="0.2">
      <c r="B37" s="78" t="s">
        <v>49</v>
      </c>
      <c r="C37" s="76"/>
      <c r="D37" s="76"/>
      <c r="E37" s="76">
        <f>'Verf E.1.1'!E37*1000000/'Verf E.3.1'!E37</f>
        <v>14494.515166610488</v>
      </c>
      <c r="F37" s="76">
        <f>'Verf E.1.1'!F37*1000000/'Verf E.3.1'!F37</f>
        <v>14554.316810962227</v>
      </c>
      <c r="G37" s="76">
        <f>'Verf E.1.1'!G37*1000000/'Verf E.3.1'!G37</f>
        <v>14710.840223936546</v>
      </c>
      <c r="H37" s="76">
        <f>'Verf E.1.1'!H37*1000000/'Verf E.3.1'!H37</f>
        <v>14845.316254107223</v>
      </c>
      <c r="I37" s="76">
        <f>'Verf E.1.1'!I37*1000000/'Verf E.3.1'!I37</f>
        <v>15317.399157773578</v>
      </c>
      <c r="J37" s="76">
        <f>'Verf E.1.1'!J37*1000000/'Verf E.3.1'!J37</f>
        <v>15181.489040578734</v>
      </c>
      <c r="K37" s="76">
        <f>'Verf E.1.1'!K37*1000000/'Verf E.3.1'!K37</f>
        <v>15586.710717538606</v>
      </c>
      <c r="L37" s="76">
        <f>'Verf E.1.1'!L37*1000000/'Verf E.3.1'!L37</f>
        <v>16284.960395841377</v>
      </c>
      <c r="M37" s="76">
        <f>'Verf E.1.1'!M37*1000000/'Verf E.3.1'!M37</f>
        <v>16762.262547045855</v>
      </c>
      <c r="N37" s="76">
        <f>'Verf E.1.1'!N37*1000000/'Verf E.3.1'!N37</f>
        <v>16747.682610127995</v>
      </c>
      <c r="O37" s="76">
        <f>'Verf E.1.1'!O37*1000000/'Verf E.3.1'!O37</f>
        <v>17179.444690766948</v>
      </c>
      <c r="P37" s="76">
        <f>'Verf E.1.1'!P37*1000000/'Verf E.3.1'!P37</f>
        <v>17457.518651691531</v>
      </c>
      <c r="Q37" s="76">
        <f>'Verf E.1.1'!Q37*1000000/'Verf E.3.1'!Q37</f>
        <v>17735.935903166024</v>
      </c>
      <c r="R37" s="111"/>
    </row>
    <row r="38" spans="2:18" s="63" customFormat="1" x14ac:dyDescent="0.2">
      <c r="B38" s="87" t="s">
        <v>48</v>
      </c>
      <c r="C38" s="76"/>
      <c r="D38" s="76"/>
      <c r="E38" s="76">
        <f>'Verf E.1.1'!E38*1000000/'Verf E.3.1'!E38</f>
        <v>18308.404895229865</v>
      </c>
      <c r="F38" s="76">
        <f>'Verf E.1.1'!F38*1000000/'Verf E.3.1'!F38</f>
        <v>18465.345763807993</v>
      </c>
      <c r="G38" s="76">
        <f>'Verf E.1.1'!G38*1000000/'Verf E.3.1'!G38</f>
        <v>18881.51057524866</v>
      </c>
      <c r="H38" s="76">
        <f>'Verf E.1.1'!H38*1000000/'Verf E.3.1'!H38</f>
        <v>19149.6366514154</v>
      </c>
      <c r="I38" s="76">
        <f>'Verf E.1.1'!I38*1000000/'Verf E.3.1'!I38</f>
        <v>19692.051770002028</v>
      </c>
      <c r="J38" s="76">
        <f>'Verf E.1.1'!J38*1000000/'Verf E.3.1'!J38</f>
        <v>19364.199703111335</v>
      </c>
      <c r="K38" s="76">
        <f>'Verf E.1.1'!K38*1000000/'Verf E.3.1'!K38</f>
        <v>19957.866252370135</v>
      </c>
      <c r="L38" s="76">
        <f>'Verf E.1.1'!L38*1000000/'Verf E.3.1'!L38</f>
        <v>21252.811673820655</v>
      </c>
      <c r="M38" s="76">
        <f>'Verf E.1.1'!M38*1000000/'Verf E.3.1'!M38</f>
        <v>21777.098272409716</v>
      </c>
      <c r="N38" s="76">
        <f>'Verf E.1.1'!N38*1000000/'Verf E.3.1'!N38</f>
        <v>22297.838138239611</v>
      </c>
      <c r="O38" s="76">
        <f>'Verf E.1.1'!O38*1000000/'Verf E.3.1'!O38</f>
        <v>22615.570977063366</v>
      </c>
      <c r="P38" s="76">
        <f>'Verf E.1.1'!P38*1000000/'Verf E.3.1'!P38</f>
        <v>22948.534621594848</v>
      </c>
      <c r="Q38" s="76">
        <f>'Verf E.1.1'!Q38*1000000/'Verf E.3.1'!Q38</f>
        <v>23413.646476540143</v>
      </c>
      <c r="R38" s="111"/>
    </row>
    <row r="39" spans="2:18" s="63" customFormat="1" x14ac:dyDescent="0.2">
      <c r="B39" s="78" t="s">
        <v>47</v>
      </c>
      <c r="C39" s="76"/>
      <c r="D39" s="76"/>
      <c r="E39" s="76">
        <f>'Verf E.1.1'!E39*1000000/'Verf E.3.1'!E39</f>
        <v>17075.578686698809</v>
      </c>
      <c r="F39" s="76">
        <f>'Verf E.1.1'!F39*1000000/'Verf E.3.1'!F39</f>
        <v>17067.715966497144</v>
      </c>
      <c r="G39" s="76">
        <f>'Verf E.1.1'!G39*1000000/'Verf E.3.1'!G39</f>
        <v>17020.598310397654</v>
      </c>
      <c r="H39" s="76">
        <f>'Verf E.1.1'!H39*1000000/'Verf E.3.1'!H39</f>
        <v>16962.001152839068</v>
      </c>
      <c r="I39" s="76">
        <f>'Verf E.1.1'!I39*1000000/'Verf E.3.1'!I39</f>
        <v>17745.325546506792</v>
      </c>
      <c r="J39" s="76">
        <f>'Verf E.1.1'!J39*1000000/'Verf E.3.1'!J39</f>
        <v>17804.028331066704</v>
      </c>
      <c r="K39" s="76">
        <f>'Verf E.1.1'!K39*1000000/'Verf E.3.1'!K39</f>
        <v>18511.705207803701</v>
      </c>
      <c r="L39" s="76">
        <f>'Verf E.1.1'!L39*1000000/'Verf E.3.1'!L39</f>
        <v>19747.121281232114</v>
      </c>
      <c r="M39" s="76">
        <f>'Verf E.1.1'!M39*1000000/'Verf E.3.1'!M39</f>
        <v>20246.170315139694</v>
      </c>
      <c r="N39" s="76">
        <f>'Verf E.1.1'!N39*1000000/'Verf E.3.1'!N39</f>
        <v>20149.425087732197</v>
      </c>
      <c r="O39" s="76">
        <f>'Verf E.1.1'!O39*1000000/'Verf E.3.1'!O39</f>
        <v>21713.558557514163</v>
      </c>
      <c r="P39" s="76">
        <f>'Verf E.1.1'!P39*1000000/'Verf E.3.1'!P39</f>
        <v>21683.057384816257</v>
      </c>
      <c r="Q39" s="76">
        <f>'Verf E.1.1'!Q39*1000000/'Verf E.3.1'!Q39</f>
        <v>22165.660818148273</v>
      </c>
      <c r="R39" s="111"/>
    </row>
    <row r="40" spans="2:18" s="63" customFormat="1" x14ac:dyDescent="0.2">
      <c r="B40" s="78" t="s">
        <v>46</v>
      </c>
      <c r="C40" s="76"/>
      <c r="D40" s="76"/>
      <c r="E40" s="76">
        <f>'Verf E.1.1'!E40*1000000/'Verf E.3.1'!E40</f>
        <v>17149.490772088982</v>
      </c>
      <c r="F40" s="76">
        <f>'Verf E.1.1'!F40*1000000/'Verf E.3.1'!F40</f>
        <v>17060.003292566973</v>
      </c>
      <c r="G40" s="76">
        <f>'Verf E.1.1'!G40*1000000/'Verf E.3.1'!G40</f>
        <v>17395.549003340828</v>
      </c>
      <c r="H40" s="76">
        <f>'Verf E.1.1'!H40*1000000/'Verf E.3.1'!H40</f>
        <v>17536.781212342048</v>
      </c>
      <c r="I40" s="76">
        <f>'Verf E.1.1'!I40*1000000/'Verf E.3.1'!I40</f>
        <v>17944.609545798819</v>
      </c>
      <c r="J40" s="76">
        <f>'Verf E.1.1'!J40*1000000/'Verf E.3.1'!J40</f>
        <v>17712.581100469866</v>
      </c>
      <c r="K40" s="76">
        <f>'Verf E.1.1'!K40*1000000/'Verf E.3.1'!K40</f>
        <v>18172.384852244188</v>
      </c>
      <c r="L40" s="76">
        <f>'Verf E.1.1'!L40*1000000/'Verf E.3.1'!L40</f>
        <v>20901.888770883095</v>
      </c>
      <c r="M40" s="76">
        <f>'Verf E.1.1'!M40*1000000/'Verf E.3.1'!M40</f>
        <v>21338.791354436391</v>
      </c>
      <c r="N40" s="76">
        <f>'Verf E.1.1'!N40*1000000/'Verf E.3.1'!N40</f>
        <v>22095.222998958106</v>
      </c>
      <c r="O40" s="76">
        <f>'Verf E.1.1'!O40*1000000/'Verf E.3.1'!O40</f>
        <v>22155.482443802084</v>
      </c>
      <c r="P40" s="76">
        <f>'Verf E.1.1'!P40*1000000/'Verf E.3.1'!P40</f>
        <v>22632.373727179624</v>
      </c>
      <c r="Q40" s="76">
        <f>'Verf E.1.1'!Q40*1000000/'Verf E.3.1'!Q40</f>
        <v>23653.084035018164</v>
      </c>
      <c r="R40" s="111"/>
    </row>
    <row r="41" spans="2:18" s="63" customFormat="1" x14ac:dyDescent="0.2">
      <c r="B41" s="87" t="s">
        <v>45</v>
      </c>
      <c r="C41" s="76"/>
      <c r="D41" s="76"/>
      <c r="E41" s="76">
        <f>'Verf E.1.1'!E41*1000000/'Verf E.3.1'!E41</f>
        <v>17937.452258373549</v>
      </c>
      <c r="F41" s="76">
        <f>'Verf E.1.1'!F41*1000000/'Verf E.3.1'!F41</f>
        <v>17908.653230046086</v>
      </c>
      <c r="G41" s="76">
        <f>'Verf E.1.1'!G41*1000000/'Verf E.3.1'!G41</f>
        <v>18147.659200498972</v>
      </c>
      <c r="H41" s="76">
        <f>'Verf E.1.1'!H41*1000000/'Verf E.3.1'!H41</f>
        <v>18393.580886634947</v>
      </c>
      <c r="I41" s="76">
        <f>'Verf E.1.1'!I41*1000000/'Verf E.3.1'!I41</f>
        <v>18911.75917137933</v>
      </c>
      <c r="J41" s="76">
        <f>'Verf E.1.1'!J41*1000000/'Verf E.3.1'!J41</f>
        <v>18579.741297147695</v>
      </c>
      <c r="K41" s="76">
        <f>'Verf E.1.1'!K41*1000000/'Verf E.3.1'!K41</f>
        <v>19303.342992480138</v>
      </c>
      <c r="L41" s="76">
        <f>'Verf E.1.1'!L41*1000000/'Verf E.3.1'!L41</f>
        <v>20046.358457196304</v>
      </c>
      <c r="M41" s="76">
        <f>'Verf E.1.1'!M41*1000000/'Verf E.3.1'!M41</f>
        <v>20434.989372052431</v>
      </c>
      <c r="N41" s="76">
        <f>'Verf E.1.1'!N41*1000000/'Verf E.3.1'!N41</f>
        <v>21789.962744085125</v>
      </c>
      <c r="O41" s="76">
        <f>'Verf E.1.1'!O41*1000000/'Verf E.3.1'!O41</f>
        <v>21331.160108489323</v>
      </c>
      <c r="P41" s="76">
        <f>'Verf E.1.1'!P41*1000000/'Verf E.3.1'!P41</f>
        <v>21547.408516001604</v>
      </c>
      <c r="Q41" s="76">
        <f>'Verf E.1.1'!Q41*1000000/'Verf E.3.1'!Q41</f>
        <v>22229.27445458201</v>
      </c>
      <c r="R41" s="111"/>
    </row>
    <row r="42" spans="2:18" s="63" customFormat="1" x14ac:dyDescent="0.2">
      <c r="B42" s="86" t="s">
        <v>16</v>
      </c>
      <c r="C42" s="76"/>
      <c r="D42" s="76"/>
      <c r="E42" s="81">
        <f>'Verf E.1.1'!E42*1000000/'Verf E.3.1'!E42</f>
        <v>16775.66441915894</v>
      </c>
      <c r="F42" s="81">
        <f>'Verf E.1.1'!F42*1000000/'Verf E.3.1'!F42</f>
        <v>16933.818544603222</v>
      </c>
      <c r="G42" s="81">
        <f>'Verf E.1.1'!G42*1000000/'Verf E.3.1'!G42</f>
        <v>17163.785659578327</v>
      </c>
      <c r="H42" s="81">
        <f>'Verf E.1.1'!H42*1000000/'Verf E.3.1'!H42</f>
        <v>17476.630106147426</v>
      </c>
      <c r="I42" s="81">
        <f>'Verf E.1.1'!I42*1000000/'Verf E.3.1'!I42</f>
        <v>18112.317658889937</v>
      </c>
      <c r="J42" s="81">
        <f>'Verf E.1.1'!J42*1000000/'Verf E.3.1'!J42</f>
        <v>17877.448958325647</v>
      </c>
      <c r="K42" s="81">
        <f>'Verf E.1.1'!K42*1000000/'Verf E.3.1'!K42</f>
        <v>18478.282802416416</v>
      </c>
      <c r="L42" s="81">
        <f>'Verf E.1.1'!L42*1000000/'Verf E.3.1'!L42</f>
        <v>19390.820089366298</v>
      </c>
      <c r="M42" s="81">
        <f>'Verf E.1.1'!M42*1000000/'Verf E.3.1'!M42</f>
        <v>19876.403051923258</v>
      </c>
      <c r="N42" s="81">
        <f>'Verf E.1.1'!N42*1000000/'Verf E.3.1'!N42</f>
        <v>20124.439805628313</v>
      </c>
      <c r="O42" s="81">
        <f>'Verf E.1.1'!O42*1000000/'Verf E.3.1'!O42</f>
        <v>20515.346582757338</v>
      </c>
      <c r="P42" s="81">
        <f>'Verf E.1.1'!P42*1000000/'Verf E.3.1'!P42</f>
        <v>20872.107139980948</v>
      </c>
      <c r="Q42" s="81">
        <f>'Verf E.1.1'!Q42*1000000/'Verf E.3.1'!Q42</f>
        <v>21371.657549481279</v>
      </c>
      <c r="R42" s="111"/>
    </row>
    <row r="43" spans="2:18" s="63" customFormat="1" x14ac:dyDescent="0.2">
      <c r="B43" s="78" t="s">
        <v>44</v>
      </c>
      <c r="C43" s="76"/>
      <c r="D43" s="76"/>
      <c r="E43" s="76">
        <f>'Verf E.1.1'!E43*1000000/'Verf E.3.1'!E43</f>
        <v>17868.696702261332</v>
      </c>
      <c r="F43" s="76">
        <f>'Verf E.1.1'!F43*1000000/'Verf E.3.1'!F43</f>
        <v>17900.38509179547</v>
      </c>
      <c r="G43" s="76">
        <f>'Verf E.1.1'!G43*1000000/'Verf E.3.1'!G43</f>
        <v>17860.062139631216</v>
      </c>
      <c r="H43" s="76">
        <f>'Verf E.1.1'!H43*1000000/'Verf E.3.1'!H43</f>
        <v>18202.647571392554</v>
      </c>
      <c r="I43" s="76">
        <f>'Verf E.1.1'!I43*1000000/'Verf E.3.1'!I43</f>
        <v>19055.679985885861</v>
      </c>
      <c r="J43" s="76">
        <f>'Verf E.1.1'!J43*1000000/'Verf E.3.1'!J43</f>
        <v>18865.215677238055</v>
      </c>
      <c r="K43" s="76">
        <f>'Verf E.1.1'!K43*1000000/'Verf E.3.1'!K43</f>
        <v>19953.860221666782</v>
      </c>
      <c r="L43" s="76">
        <f>'Verf E.1.1'!L43*1000000/'Verf E.3.1'!L43</f>
        <v>20781.625920539213</v>
      </c>
      <c r="M43" s="76">
        <f>'Verf E.1.1'!M43*1000000/'Verf E.3.1'!M43</f>
        <v>21431.177364557843</v>
      </c>
      <c r="N43" s="76">
        <f>'Verf E.1.1'!N43*1000000/'Verf E.3.1'!N43</f>
        <v>21296.643186992926</v>
      </c>
      <c r="O43" s="76">
        <f>'Verf E.1.1'!O43*1000000/'Verf E.3.1'!O43</f>
        <v>21612.228684084785</v>
      </c>
      <c r="P43" s="76">
        <f>'Verf E.1.1'!P43*1000000/'Verf E.3.1'!P43</f>
        <v>21929.996520304736</v>
      </c>
      <c r="Q43" s="76">
        <f>'Verf E.1.1'!Q43*1000000/'Verf E.3.1'!Q43</f>
        <v>22594.376861546796</v>
      </c>
      <c r="R43" s="111"/>
    </row>
    <row r="44" spans="2:18" s="63" customFormat="1" x14ac:dyDescent="0.2">
      <c r="B44" s="78" t="s">
        <v>43</v>
      </c>
      <c r="C44" s="76"/>
      <c r="D44" s="76"/>
      <c r="E44" s="76">
        <f>'Verf E.1.1'!E44*1000000/'Verf E.3.1'!E44</f>
        <v>16696.871843718338</v>
      </c>
      <c r="F44" s="76">
        <f>'Verf E.1.1'!F44*1000000/'Verf E.3.1'!F44</f>
        <v>16783.368861200863</v>
      </c>
      <c r="G44" s="76">
        <f>'Verf E.1.1'!G44*1000000/'Verf E.3.1'!G44</f>
        <v>17056.430836669395</v>
      </c>
      <c r="H44" s="76">
        <f>'Verf E.1.1'!H44*1000000/'Verf E.3.1'!H44</f>
        <v>17217.576844324889</v>
      </c>
      <c r="I44" s="76">
        <f>'Verf E.1.1'!I44*1000000/'Verf E.3.1'!I44</f>
        <v>17797.158611404564</v>
      </c>
      <c r="J44" s="76">
        <f>'Verf E.1.1'!J44*1000000/'Verf E.3.1'!J44</f>
        <v>17726.289202745222</v>
      </c>
      <c r="K44" s="76">
        <f>'Verf E.1.1'!K44*1000000/'Verf E.3.1'!K44</f>
        <v>18258.798424818709</v>
      </c>
      <c r="L44" s="76">
        <f>'Verf E.1.1'!L44*1000000/'Verf E.3.1'!L44</f>
        <v>19179.052235836552</v>
      </c>
      <c r="M44" s="76">
        <f>'Verf E.1.1'!M44*1000000/'Verf E.3.1'!M44</f>
        <v>19669.873054770291</v>
      </c>
      <c r="N44" s="76">
        <f>'Verf E.1.1'!N44*1000000/'Verf E.3.1'!N44</f>
        <v>20300.739340798511</v>
      </c>
      <c r="O44" s="76">
        <f>'Verf E.1.1'!O44*1000000/'Verf E.3.1'!O44</f>
        <v>20671.801620932045</v>
      </c>
      <c r="P44" s="76">
        <f>'Verf E.1.1'!P44*1000000/'Verf E.3.1'!P44</f>
        <v>21189.163566017498</v>
      </c>
      <c r="Q44" s="76">
        <f>'Verf E.1.1'!Q44*1000000/'Verf E.3.1'!Q44</f>
        <v>21726.271620629032</v>
      </c>
      <c r="R44" s="111"/>
    </row>
    <row r="45" spans="2:18" s="63" customFormat="1" x14ac:dyDescent="0.2">
      <c r="B45" s="78" t="s">
        <v>42</v>
      </c>
      <c r="C45" s="76"/>
      <c r="D45" s="76"/>
      <c r="E45" s="76">
        <f>'Verf E.1.1'!E45*1000000/'Verf E.3.1'!E45</f>
        <v>17180.819148387342</v>
      </c>
      <c r="F45" s="76">
        <f>'Verf E.1.1'!F45*1000000/'Verf E.3.1'!F45</f>
        <v>17440.110172047785</v>
      </c>
      <c r="G45" s="76">
        <f>'Verf E.1.1'!G45*1000000/'Verf E.3.1'!G45</f>
        <v>17668.909855737998</v>
      </c>
      <c r="H45" s="76">
        <f>'Verf E.1.1'!H45*1000000/'Verf E.3.1'!H45</f>
        <v>17857.078721435679</v>
      </c>
      <c r="I45" s="76">
        <f>'Verf E.1.1'!I45*1000000/'Verf E.3.1'!I45</f>
        <v>18488.970057972227</v>
      </c>
      <c r="J45" s="76">
        <f>'Verf E.1.1'!J45*1000000/'Verf E.3.1'!J45</f>
        <v>18066.626178343187</v>
      </c>
      <c r="K45" s="76">
        <f>'Verf E.1.1'!K45*1000000/'Verf E.3.1'!K45</f>
        <v>18670.292224177203</v>
      </c>
      <c r="L45" s="76">
        <f>'Verf E.1.1'!L45*1000000/'Verf E.3.1'!L45</f>
        <v>20275.713920044371</v>
      </c>
      <c r="M45" s="76">
        <f>'Verf E.1.1'!M45*1000000/'Verf E.3.1'!M45</f>
        <v>20765.201886514016</v>
      </c>
      <c r="N45" s="76">
        <f>'Verf E.1.1'!N45*1000000/'Verf E.3.1'!N45</f>
        <v>21873.605137805655</v>
      </c>
      <c r="O45" s="76">
        <f>'Verf E.1.1'!O45*1000000/'Verf E.3.1'!O45</f>
        <v>22189.770676959626</v>
      </c>
      <c r="P45" s="76">
        <f>'Verf E.1.1'!P45*1000000/'Verf E.3.1'!P45</f>
        <v>22259.768287829334</v>
      </c>
      <c r="Q45" s="76">
        <f>'Verf E.1.1'!Q45*1000000/'Verf E.3.1'!Q45</f>
        <v>22846.007069274223</v>
      </c>
      <c r="R45" s="111"/>
    </row>
    <row r="46" spans="2:18" s="63" customFormat="1" x14ac:dyDescent="0.2">
      <c r="B46" s="78" t="s">
        <v>41</v>
      </c>
      <c r="C46" s="76"/>
      <c r="D46" s="76"/>
      <c r="E46" s="76">
        <f>'Verf E.1.1'!E46*1000000/'Verf E.3.1'!E46</f>
        <v>19813.135304626525</v>
      </c>
      <c r="F46" s="76">
        <f>'Verf E.1.1'!F46*1000000/'Verf E.3.1'!F46</f>
        <v>20300.824566824638</v>
      </c>
      <c r="G46" s="76">
        <f>'Verf E.1.1'!G46*1000000/'Verf E.3.1'!G46</f>
        <v>21288.745858605213</v>
      </c>
      <c r="H46" s="76">
        <f>'Verf E.1.1'!H46*1000000/'Verf E.3.1'!H46</f>
        <v>22589.527924676546</v>
      </c>
      <c r="I46" s="76">
        <f>'Verf E.1.1'!I46*1000000/'Verf E.3.1'!I46</f>
        <v>22919.402008917681</v>
      </c>
      <c r="J46" s="76">
        <f>'Verf E.1.1'!J46*1000000/'Verf E.3.1'!J46</f>
        <v>21802.315504713446</v>
      </c>
      <c r="K46" s="76">
        <f>'Verf E.1.1'!K46*1000000/'Verf E.3.1'!K46</f>
        <v>22344.008403477939</v>
      </c>
      <c r="L46" s="76">
        <f>'Verf E.1.1'!L46*1000000/'Verf E.3.1'!L46</f>
        <v>23358.491739290275</v>
      </c>
      <c r="M46" s="76">
        <f>'Verf E.1.1'!M46*1000000/'Verf E.3.1'!M46</f>
        <v>23767.369313071711</v>
      </c>
      <c r="N46" s="76">
        <f>'Verf E.1.1'!N46*1000000/'Verf E.3.1'!N46</f>
        <v>23435.908526203002</v>
      </c>
      <c r="O46" s="76">
        <f>'Verf E.1.1'!O46*1000000/'Verf E.3.1'!O46</f>
        <v>24638.451041336313</v>
      </c>
      <c r="P46" s="76">
        <f>'Verf E.1.1'!P46*1000000/'Verf E.3.1'!P46</f>
        <v>25027.215683129678</v>
      </c>
      <c r="Q46" s="76">
        <f>'Verf E.1.1'!Q46*1000000/'Verf E.3.1'!Q46</f>
        <v>25640.478012228094</v>
      </c>
      <c r="R46" s="111"/>
    </row>
    <row r="47" spans="2:18" s="63" customFormat="1" x14ac:dyDescent="0.2">
      <c r="B47" s="78" t="s">
        <v>40</v>
      </c>
      <c r="C47" s="76"/>
      <c r="D47" s="76"/>
      <c r="E47" s="76">
        <f>'Verf E.1.1'!E47*1000000/'Verf E.3.1'!E47</f>
        <v>14245.262664141679</v>
      </c>
      <c r="F47" s="76">
        <f>'Verf E.1.1'!F47*1000000/'Verf E.3.1'!F47</f>
        <v>14156.607373199611</v>
      </c>
      <c r="G47" s="76">
        <f>'Verf E.1.1'!G47*1000000/'Verf E.3.1'!G47</f>
        <v>14222.543568265763</v>
      </c>
      <c r="H47" s="76">
        <f>'Verf E.1.1'!H47*1000000/'Verf E.3.1'!H47</f>
        <v>14448.144599108991</v>
      </c>
      <c r="I47" s="76">
        <f>'Verf E.1.1'!I47*1000000/'Verf E.3.1'!I47</f>
        <v>15025.852342948885</v>
      </c>
      <c r="J47" s="76">
        <f>'Verf E.1.1'!J47*1000000/'Verf E.3.1'!J47</f>
        <v>15008.236183160261</v>
      </c>
      <c r="K47" s="76">
        <f>'Verf E.1.1'!K47*1000000/'Verf E.3.1'!K47</f>
        <v>15466.208252569499</v>
      </c>
      <c r="L47" s="76">
        <f>'Verf E.1.1'!L47*1000000/'Verf E.3.1'!L47</f>
        <v>16368.836206149514</v>
      </c>
      <c r="M47" s="76">
        <f>'Verf E.1.1'!M47*1000000/'Verf E.3.1'!M47</f>
        <v>16855.443846717772</v>
      </c>
      <c r="N47" s="76">
        <f>'Verf E.1.1'!N47*1000000/'Verf E.3.1'!N47</f>
        <v>17280.33107313823</v>
      </c>
      <c r="O47" s="76">
        <f>'Verf E.1.1'!O47*1000000/'Verf E.3.1'!O47</f>
        <v>17284.957322785329</v>
      </c>
      <c r="P47" s="76">
        <f>'Verf E.1.1'!P47*1000000/'Verf E.3.1'!P47</f>
        <v>17471.757614311911</v>
      </c>
      <c r="Q47" s="76">
        <f>'Verf E.1.1'!Q47*1000000/'Verf E.3.1'!Q47</f>
        <v>17845.479308700527</v>
      </c>
      <c r="R47" s="111"/>
    </row>
    <row r="48" spans="2:18" s="63" customFormat="1" x14ac:dyDescent="0.2">
      <c r="B48" s="78" t="s">
        <v>39</v>
      </c>
      <c r="C48" s="84"/>
      <c r="D48" s="82"/>
      <c r="E48" s="76">
        <f>'Verf E.1.1'!E48*1000000/'Verf E.3.1'!E48</f>
        <v>17332.698377995646</v>
      </c>
      <c r="F48" s="76">
        <f>'Verf E.1.1'!F48*1000000/'Verf E.3.1'!F48</f>
        <v>17400.101664058588</v>
      </c>
      <c r="G48" s="76">
        <f>'Verf E.1.1'!G48*1000000/'Verf E.3.1'!G48</f>
        <v>17528.058299070268</v>
      </c>
      <c r="H48" s="76">
        <f>'Verf E.1.1'!H48*1000000/'Verf E.3.1'!H48</f>
        <v>17781.029934437709</v>
      </c>
      <c r="I48" s="76">
        <f>'Verf E.1.1'!I48*1000000/'Verf E.3.1'!I48</f>
        <v>18335.293381321459</v>
      </c>
      <c r="J48" s="76">
        <f>'Verf E.1.1'!J48*1000000/'Verf E.3.1'!J48</f>
        <v>18076.665293164682</v>
      </c>
      <c r="K48" s="76">
        <f>'Verf E.1.1'!K48*1000000/'Verf E.3.1'!K48</f>
        <v>18688.476760564732</v>
      </c>
      <c r="L48" s="76">
        <f>'Verf E.1.1'!L48*1000000/'Verf E.3.1'!L48</f>
        <v>19522.027291178609</v>
      </c>
      <c r="M48" s="76">
        <f>'Verf E.1.1'!M48*1000000/'Verf E.3.1'!M48</f>
        <v>19972.744738266254</v>
      </c>
      <c r="N48" s="76">
        <f>'Verf E.1.1'!N48*1000000/'Verf E.3.1'!N48</f>
        <v>19929.721190372198</v>
      </c>
      <c r="O48" s="76">
        <f>'Verf E.1.1'!O48*1000000/'Verf E.3.1'!O48</f>
        <v>20152.544340438679</v>
      </c>
      <c r="P48" s="76">
        <f>'Verf E.1.1'!P48*1000000/'Verf E.3.1'!P48</f>
        <v>20476.864968299913</v>
      </c>
      <c r="Q48" s="76">
        <f>'Verf E.1.1'!Q48*1000000/'Verf E.3.1'!Q48</f>
        <v>20931.542677205103</v>
      </c>
      <c r="R48" s="111"/>
    </row>
    <row r="49" spans="1:18" x14ac:dyDescent="0.2">
      <c r="A49" s="63"/>
      <c r="B49" s="78" t="s">
        <v>38</v>
      </c>
      <c r="C49" s="76"/>
      <c r="D49" s="76"/>
      <c r="E49" s="76">
        <f>'Verf E.1.1'!E49*1000000/'Verf E.3.1'!E49</f>
        <v>16367.276963353137</v>
      </c>
      <c r="F49" s="76">
        <f>'Verf E.1.1'!F49*1000000/'Verf E.3.1'!F49</f>
        <v>16481.61871140638</v>
      </c>
      <c r="G49" s="76">
        <f>'Verf E.1.1'!G49*1000000/'Verf E.3.1'!G49</f>
        <v>16580.874967627758</v>
      </c>
      <c r="H49" s="76">
        <f>'Verf E.1.1'!H49*1000000/'Verf E.3.1'!H49</f>
        <v>17002.488888029817</v>
      </c>
      <c r="I49" s="76">
        <f>'Verf E.1.1'!I49*1000000/'Verf E.3.1'!I49</f>
        <v>17737.928309712646</v>
      </c>
      <c r="J49" s="76">
        <f>'Verf E.1.1'!J49*1000000/'Verf E.3.1'!J49</f>
        <v>17691.613727870339</v>
      </c>
      <c r="K49" s="76">
        <f>'Verf E.1.1'!K49*1000000/'Verf E.3.1'!K49</f>
        <v>18447.806306973769</v>
      </c>
      <c r="L49" s="76">
        <f>'Verf E.1.1'!L49*1000000/'Verf E.3.1'!L49</f>
        <v>19360.647321230248</v>
      </c>
      <c r="M49" s="76">
        <f>'Verf E.1.1'!M49*1000000/'Verf E.3.1'!M49</f>
        <v>19870.393839828226</v>
      </c>
      <c r="N49" s="76">
        <f>'Verf E.1.1'!N49*1000000/'Verf E.3.1'!N49</f>
        <v>20246.002253454037</v>
      </c>
      <c r="O49" s="76">
        <f>'Verf E.1.1'!O49*1000000/'Verf E.3.1'!O49</f>
        <v>20862.239709462217</v>
      </c>
      <c r="P49" s="76">
        <f>'Verf E.1.1'!P49*1000000/'Verf E.3.1'!P49</f>
        <v>21284.974026620202</v>
      </c>
      <c r="Q49" s="76">
        <f>'Verf E.1.1'!Q49*1000000/'Verf E.3.1'!Q49</f>
        <v>21705.538869966018</v>
      </c>
      <c r="R49" s="111"/>
    </row>
    <row r="50" spans="1:18" x14ac:dyDescent="0.2">
      <c r="A50" s="63"/>
      <c r="B50" s="78" t="s">
        <v>37</v>
      </c>
      <c r="C50" s="83"/>
      <c r="D50" s="82"/>
      <c r="E50" s="76">
        <f>'Verf E.1.1'!E50*1000000/'Verf E.3.1'!E50</f>
        <v>17225.926672916215</v>
      </c>
      <c r="F50" s="76">
        <f>'Verf E.1.1'!F50*1000000/'Verf E.3.1'!F50</f>
        <v>17392.149734175196</v>
      </c>
      <c r="G50" s="76">
        <f>'Verf E.1.1'!G50*1000000/'Verf E.3.1'!G50</f>
        <v>17666.195379955312</v>
      </c>
      <c r="H50" s="76">
        <f>'Verf E.1.1'!H50*1000000/'Verf E.3.1'!H50</f>
        <v>17988.500029963223</v>
      </c>
      <c r="I50" s="76">
        <f>'Verf E.1.1'!I50*1000000/'Verf E.3.1'!I50</f>
        <v>18423.429402133625</v>
      </c>
      <c r="J50" s="76">
        <f>'Verf E.1.1'!J50*1000000/'Verf E.3.1'!J50</f>
        <v>18062.453435561969</v>
      </c>
      <c r="K50" s="76">
        <f>'Verf E.1.1'!K50*1000000/'Verf E.3.1'!K50</f>
        <v>18618.884336950945</v>
      </c>
      <c r="L50" s="76">
        <f>'Verf E.1.1'!L50*1000000/'Verf E.3.1'!L50</f>
        <v>19681.007242420819</v>
      </c>
      <c r="M50" s="76">
        <f>'Verf E.1.1'!M50*1000000/'Verf E.3.1'!M50</f>
        <v>20374.135252631811</v>
      </c>
      <c r="N50" s="76">
        <f>'Verf E.1.1'!N50*1000000/'Verf E.3.1'!N50</f>
        <v>20806.051215505417</v>
      </c>
      <c r="O50" s="76">
        <f>'Verf E.1.1'!O50*1000000/'Verf E.3.1'!O50</f>
        <v>21144.510699582184</v>
      </c>
      <c r="P50" s="76">
        <f>'Verf E.1.1'!P50*1000000/'Verf E.3.1'!P50</f>
        <v>21541.689967864251</v>
      </c>
      <c r="Q50" s="76">
        <f>'Verf E.1.1'!Q50*1000000/'Verf E.3.1'!Q50</f>
        <v>22014.416768331354</v>
      </c>
      <c r="R50" s="111"/>
    </row>
    <row r="51" spans="1:18" x14ac:dyDescent="0.2">
      <c r="A51" s="63"/>
      <c r="B51" s="78" t="s">
        <v>36</v>
      </c>
      <c r="C51" s="81"/>
      <c r="D51" s="80"/>
      <c r="E51" s="76">
        <f>'Verf E.1.1'!E51*1000000/'Verf E.3.1'!E51</f>
        <v>19049.462289900363</v>
      </c>
      <c r="F51" s="76">
        <f>'Verf E.1.1'!F51*1000000/'Verf E.3.1'!F51</f>
        <v>19264.630734920218</v>
      </c>
      <c r="G51" s="76">
        <f>'Verf E.1.1'!G51*1000000/'Verf E.3.1'!G51</f>
        <v>19583.077360162704</v>
      </c>
      <c r="H51" s="76">
        <f>'Verf E.1.1'!H51*1000000/'Verf E.3.1'!H51</f>
        <v>19866.461811092337</v>
      </c>
      <c r="I51" s="76">
        <f>'Verf E.1.1'!I51*1000000/'Verf E.3.1'!I51</f>
        <v>20522.260839359853</v>
      </c>
      <c r="J51" s="76">
        <f>'Verf E.1.1'!J51*1000000/'Verf E.3.1'!J51</f>
        <v>19860.50273584282</v>
      </c>
      <c r="K51" s="76">
        <f>'Verf E.1.1'!K51*1000000/'Verf E.3.1'!K51</f>
        <v>20590.291686005639</v>
      </c>
      <c r="L51" s="76">
        <f>'Verf E.1.1'!L51*1000000/'Verf E.3.1'!L51</f>
        <v>21939.086309231985</v>
      </c>
      <c r="M51" s="76">
        <f>'Verf E.1.1'!M51*1000000/'Verf E.3.1'!M51</f>
        <v>22196.632230760755</v>
      </c>
      <c r="N51" s="76">
        <f>'Verf E.1.1'!N51*1000000/'Verf E.3.1'!N51</f>
        <v>23077.735289850942</v>
      </c>
      <c r="O51" s="76">
        <f>'Verf E.1.1'!O51*1000000/'Verf E.3.1'!O51</f>
        <v>23697.196293164565</v>
      </c>
      <c r="P51" s="76">
        <f>'Verf E.1.1'!P51*1000000/'Verf E.3.1'!P51</f>
        <v>23912.137595138218</v>
      </c>
      <c r="Q51" s="76">
        <f>'Verf E.1.1'!Q51*1000000/'Verf E.3.1'!Q51</f>
        <v>24527.99753449098</v>
      </c>
      <c r="R51" s="111"/>
    </row>
    <row r="52" spans="1:18" x14ac:dyDescent="0.2">
      <c r="A52" s="63"/>
      <c r="B52" s="78" t="s">
        <v>35</v>
      </c>
      <c r="C52" s="76"/>
      <c r="D52" s="76"/>
      <c r="E52" s="76">
        <f>'Verf E.1.1'!E52*1000000/'Verf E.3.1'!E52</f>
        <v>17966.812376220834</v>
      </c>
      <c r="F52" s="76">
        <f>'Verf E.1.1'!F52*1000000/'Verf E.3.1'!F52</f>
        <v>18623.756568331726</v>
      </c>
      <c r="G52" s="76">
        <f>'Verf E.1.1'!G52*1000000/'Verf E.3.1'!G52</f>
        <v>19341.124863706907</v>
      </c>
      <c r="H52" s="76">
        <f>'Verf E.1.1'!H52*1000000/'Verf E.3.1'!H52</f>
        <v>20185.841920676154</v>
      </c>
      <c r="I52" s="76">
        <f>'Verf E.1.1'!I52*1000000/'Verf E.3.1'!I52</f>
        <v>21320.589069398698</v>
      </c>
      <c r="J52" s="76">
        <f>'Verf E.1.1'!J52*1000000/'Verf E.3.1'!J52</f>
        <v>20574.546342055321</v>
      </c>
      <c r="K52" s="76">
        <f>'Verf E.1.1'!K52*1000000/'Verf E.3.1'!K52</f>
        <v>21191.070259873501</v>
      </c>
      <c r="L52" s="76">
        <f>'Verf E.1.1'!L52*1000000/'Verf E.3.1'!L52</f>
        <v>21868.866345481485</v>
      </c>
      <c r="M52" s="76">
        <f>'Verf E.1.1'!M52*1000000/'Verf E.3.1'!M52</f>
        <v>21920.801413527013</v>
      </c>
      <c r="N52" s="76">
        <f>'Verf E.1.1'!N52*1000000/'Verf E.3.1'!N52</f>
        <v>24031.621077178199</v>
      </c>
      <c r="O52" s="76">
        <f>'Verf E.1.1'!O52*1000000/'Verf E.3.1'!O52</f>
        <v>23670.988914827492</v>
      </c>
      <c r="P52" s="76">
        <f>'Verf E.1.1'!P52*1000000/'Verf E.3.1'!P52</f>
        <v>23658.093040583557</v>
      </c>
      <c r="Q52" s="76">
        <f>'Verf E.1.1'!Q52*1000000/'Verf E.3.1'!Q52</f>
        <v>24112.407099905511</v>
      </c>
      <c r="R52" s="111"/>
    </row>
    <row r="53" spans="1:18" x14ac:dyDescent="0.2">
      <c r="A53" s="63"/>
      <c r="B53" s="78" t="s">
        <v>34</v>
      </c>
      <c r="C53" s="76"/>
      <c r="D53" s="79"/>
      <c r="E53" s="76">
        <f>'Verf E.1.1'!E53*1000000/'Verf E.3.1'!E53</f>
        <v>15254.099795290222</v>
      </c>
      <c r="F53" s="76">
        <f>'Verf E.1.1'!F53*1000000/'Verf E.3.1'!F53</f>
        <v>15426.687704003842</v>
      </c>
      <c r="G53" s="76">
        <f>'Verf E.1.1'!G53*1000000/'Verf E.3.1'!G53</f>
        <v>15634.277724371303</v>
      </c>
      <c r="H53" s="76">
        <f>'Verf E.1.1'!H53*1000000/'Verf E.3.1'!H53</f>
        <v>15987.97334313797</v>
      </c>
      <c r="I53" s="76">
        <f>'Verf E.1.1'!I53*1000000/'Verf E.3.1'!I53</f>
        <v>16721.442357040443</v>
      </c>
      <c r="J53" s="76">
        <f>'Verf E.1.1'!J53*1000000/'Verf E.3.1'!J53</f>
        <v>16775.265754327851</v>
      </c>
      <c r="K53" s="76">
        <f>'Verf E.1.1'!K53*1000000/'Verf E.3.1'!K53</f>
        <v>17369.613467716474</v>
      </c>
      <c r="L53" s="76">
        <f>'Verf E.1.1'!L53*1000000/'Verf E.3.1'!L53</f>
        <v>18078.713719065046</v>
      </c>
      <c r="M53" s="76">
        <f>'Verf E.1.1'!M53*1000000/'Verf E.3.1'!M53</f>
        <v>18711.903391608153</v>
      </c>
      <c r="N53" s="76">
        <f>'Verf E.1.1'!N53*1000000/'Verf E.3.1'!N53</f>
        <v>18498.021042052798</v>
      </c>
      <c r="O53" s="76">
        <f>'Verf E.1.1'!O53*1000000/'Verf E.3.1'!O53</f>
        <v>18978.104571733857</v>
      </c>
      <c r="P53" s="76">
        <f>'Verf E.1.1'!P53*1000000/'Verf E.3.1'!P53</f>
        <v>19530.441254112433</v>
      </c>
      <c r="Q53" s="76">
        <f>'Verf E.1.1'!Q53*1000000/'Verf E.3.1'!Q53</f>
        <v>20153.125262818688</v>
      </c>
      <c r="R53" s="111"/>
    </row>
    <row r="54" spans="1:18" x14ac:dyDescent="0.2">
      <c r="A54" s="63"/>
      <c r="B54" s="78" t="s">
        <v>33</v>
      </c>
      <c r="C54" s="77"/>
      <c r="D54" s="77"/>
      <c r="E54" s="76">
        <f>'Verf E.1.1'!E54*1000000/'Verf E.3.1'!E54</f>
        <v>16855.077373633845</v>
      </c>
      <c r="F54" s="76">
        <f>'Verf E.1.1'!F54*1000000/'Verf E.3.1'!F54</f>
        <v>17240.093909622028</v>
      </c>
      <c r="G54" s="76">
        <f>'Verf E.1.1'!G54*1000000/'Verf E.3.1'!G54</f>
        <v>17605.255016337531</v>
      </c>
      <c r="H54" s="76">
        <f>'Verf E.1.1'!H54*1000000/'Verf E.3.1'!H54</f>
        <v>17907.884694576911</v>
      </c>
      <c r="I54" s="76">
        <f>'Verf E.1.1'!I54*1000000/'Verf E.3.1'!I54</f>
        <v>18528.660694672268</v>
      </c>
      <c r="J54" s="76">
        <f>'Verf E.1.1'!J54*1000000/'Verf E.3.1'!J54</f>
        <v>18156.705237383056</v>
      </c>
      <c r="K54" s="76">
        <f>'Verf E.1.1'!K54*1000000/'Verf E.3.1'!K54</f>
        <v>18615.320851550721</v>
      </c>
      <c r="L54" s="76">
        <f>'Verf E.1.1'!L54*1000000/'Verf E.3.1'!L54</f>
        <v>19300.575918616716</v>
      </c>
      <c r="M54" s="76">
        <f>'Verf E.1.1'!M54*1000000/'Verf E.3.1'!M54</f>
        <v>19771.771064164721</v>
      </c>
      <c r="N54" s="76">
        <f>'Verf E.1.1'!N54*1000000/'Verf E.3.1'!N54</f>
        <v>19494.779340612789</v>
      </c>
      <c r="O54" s="76">
        <f>'Verf E.1.1'!O54*1000000/'Verf E.3.1'!O54</f>
        <v>20192.479991944754</v>
      </c>
      <c r="P54" s="76">
        <f>'Verf E.1.1'!P54*1000000/'Verf E.3.1'!P54</f>
        <v>20579.307039189527</v>
      </c>
      <c r="Q54" s="76">
        <f>'Verf E.1.1'!Q54*1000000/'Verf E.3.1'!Q54</f>
        <v>21051.933125220286</v>
      </c>
      <c r="R54" s="111"/>
    </row>
    <row r="55" spans="1:18" x14ac:dyDescent="0.2">
      <c r="A55" s="63"/>
      <c r="B55" s="78" t="s">
        <v>32</v>
      </c>
      <c r="C55" s="77"/>
      <c r="D55" s="77"/>
      <c r="E55" s="76">
        <f>'Verf E.1.1'!E55*1000000/'Verf E.3.1'!E55</f>
        <v>16264.852441342387</v>
      </c>
      <c r="F55" s="76">
        <f>'Verf E.1.1'!F55*1000000/'Verf E.3.1'!F55</f>
        <v>16411.366228641862</v>
      </c>
      <c r="G55" s="76">
        <f>'Verf E.1.1'!G55*1000000/'Verf E.3.1'!G55</f>
        <v>16486.444825297142</v>
      </c>
      <c r="H55" s="76">
        <f>'Verf E.1.1'!H55*1000000/'Verf E.3.1'!H55</f>
        <v>16831.266049999474</v>
      </c>
      <c r="I55" s="76">
        <f>'Verf E.1.1'!I55*1000000/'Verf E.3.1'!I55</f>
        <v>18013.678885641435</v>
      </c>
      <c r="J55" s="76">
        <f>'Verf E.1.1'!J55*1000000/'Verf E.3.1'!J55</f>
        <v>18001.623816050043</v>
      </c>
      <c r="K55" s="76">
        <f>'Verf E.1.1'!K55*1000000/'Verf E.3.1'!K55</f>
        <v>18929.779227892705</v>
      </c>
      <c r="L55" s="76">
        <f>'Verf E.1.1'!L55*1000000/'Verf E.3.1'!L55</f>
        <v>19810.613164210215</v>
      </c>
      <c r="M55" s="76">
        <f>'Verf E.1.1'!M55*1000000/'Verf E.3.1'!M55</f>
        <v>20140.441326467513</v>
      </c>
      <c r="N55" s="76">
        <f>'Verf E.1.1'!N55*1000000/'Verf E.3.1'!N55</f>
        <v>20491.95973642281</v>
      </c>
      <c r="O55" s="76">
        <f>'Verf E.1.1'!O55*1000000/'Verf E.3.1'!O55</f>
        <v>20948.237613759717</v>
      </c>
      <c r="P55" s="76">
        <f>'Verf E.1.1'!P55*1000000/'Verf E.3.1'!P55</f>
        <v>21274.976743519444</v>
      </c>
      <c r="Q55" s="76">
        <f>'Verf E.1.1'!Q55*1000000/'Verf E.3.1'!Q55</f>
        <v>21751.314581310246</v>
      </c>
      <c r="R55" s="111"/>
    </row>
    <row r="56" spans="1:18" x14ac:dyDescent="0.2">
      <c r="A56" s="63"/>
      <c r="B56" s="74"/>
      <c r="C56" s="73"/>
      <c r="D56" s="73"/>
      <c r="E56" s="73"/>
      <c r="F56" s="73"/>
      <c r="G56" s="73"/>
      <c r="H56" s="73"/>
      <c r="I56" s="73"/>
      <c r="J56" s="73"/>
      <c r="K56" s="73"/>
      <c r="L56" s="73"/>
    </row>
    <row r="57" spans="1:18" x14ac:dyDescent="0.2">
      <c r="A57" s="63"/>
      <c r="B57" s="74"/>
      <c r="C57" s="73"/>
      <c r="D57" s="73"/>
      <c r="E57" s="73"/>
      <c r="F57" s="73"/>
      <c r="G57" s="73"/>
      <c r="H57" s="73"/>
      <c r="I57" s="73"/>
      <c r="J57" s="73"/>
      <c r="K57" s="73"/>
      <c r="L57" s="73"/>
    </row>
    <row r="58" spans="1:18" x14ac:dyDescent="0.2">
      <c r="A58" s="63"/>
      <c r="B58" s="29" t="s">
        <v>20</v>
      </c>
      <c r="C58" s="72"/>
      <c r="D58" s="72"/>
      <c r="E58" s="72"/>
      <c r="F58" s="72"/>
      <c r="G58" s="72"/>
      <c r="H58" s="72"/>
      <c r="I58" s="72"/>
      <c r="J58" s="72"/>
      <c r="K58" s="72"/>
      <c r="L58" s="72"/>
    </row>
    <row r="59" spans="1:18" x14ac:dyDescent="0.2">
      <c r="A59" s="63"/>
      <c r="B59" s="47" t="s">
        <v>21</v>
      </c>
    </row>
    <row r="60" spans="1:18" x14ac:dyDescent="0.2">
      <c r="A60" s="63"/>
      <c r="B60" s="71"/>
      <c r="C60" s="70"/>
      <c r="D60" s="70"/>
      <c r="E60" s="70"/>
      <c r="F60" s="70"/>
      <c r="G60" s="70"/>
      <c r="H60" s="70"/>
      <c r="I60" s="70"/>
      <c r="J60" s="70"/>
      <c r="K60" s="70"/>
      <c r="L60" s="70"/>
      <c r="M60" s="69"/>
      <c r="N60" s="69"/>
      <c r="O60" s="69"/>
      <c r="P60" s="69"/>
      <c r="Q60" s="69"/>
    </row>
    <row r="61" spans="1:18" x14ac:dyDescent="0.2">
      <c r="A61" s="63"/>
      <c r="B61" s="68"/>
      <c r="M61" s="68"/>
    </row>
    <row r="62" spans="1:18" x14ac:dyDescent="0.2">
      <c r="A62" s="63"/>
      <c r="B62" s="68"/>
      <c r="M62" s="68"/>
    </row>
    <row r="63" spans="1:18" x14ac:dyDescent="0.2">
      <c r="A63" s="63"/>
      <c r="B63" s="68"/>
      <c r="M63" s="68"/>
    </row>
    <row r="73" spans="1:12" x14ac:dyDescent="0.2">
      <c r="A73" s="63"/>
      <c r="B73" s="67"/>
      <c r="C73" s="66"/>
      <c r="D73" s="66"/>
      <c r="E73" s="66"/>
      <c r="F73" s="66"/>
      <c r="G73" s="66"/>
      <c r="H73" s="66"/>
      <c r="I73" s="66"/>
      <c r="J73" s="66"/>
      <c r="K73" s="66"/>
      <c r="L73" s="66"/>
    </row>
  </sheetData>
  <mergeCells count="1">
    <mergeCell ref="E6:L6"/>
  </mergeCells>
  <pageMargins left="0.7" right="0.7" top="0.78740157499999996" bottom="0.78740157499999996" header="0.3" footer="0.3"/>
  <pageSetup paperSize="9" scale="6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pageSetUpPr fitToPage="1"/>
  </sheetPr>
  <dimension ref="A1:P49"/>
  <sheetViews>
    <sheetView showGridLines="0" zoomScaleNormal="100" workbookViewId="0">
      <pane xSplit="3" topLeftCell="D1" activePane="topRight" state="frozen"/>
      <selection pane="topRight"/>
    </sheetView>
  </sheetViews>
  <sheetFormatPr baseColWidth="10" defaultRowHeight="14.25" x14ac:dyDescent="0.2"/>
  <cols>
    <col min="1" max="1" width="22.28515625" style="3" customWidth="1"/>
    <col min="2" max="2" width="7.28515625" style="7" hidden="1" customWidth="1"/>
    <col min="3" max="3" width="8" style="7" hidden="1" customWidth="1"/>
    <col min="4" max="10" width="10.7109375" style="7" customWidth="1"/>
    <col min="11" max="11" width="11.42578125" style="7" customWidth="1"/>
    <col min="12" max="14" width="10.7109375" style="7" customWidth="1"/>
    <col min="15" max="15" width="9.85546875" style="3" customWidth="1"/>
    <col min="16" max="16384" width="11.42578125" style="3"/>
  </cols>
  <sheetData>
    <row r="1" spans="1:16" x14ac:dyDescent="0.2">
      <c r="A1" s="1"/>
      <c r="B1" s="2"/>
      <c r="C1" s="2"/>
      <c r="D1" s="2"/>
      <c r="E1" s="2"/>
      <c r="F1" s="2"/>
      <c r="G1" s="2"/>
      <c r="H1" s="2"/>
      <c r="I1" s="2"/>
      <c r="J1" s="2"/>
      <c r="K1" s="2"/>
      <c r="L1" s="2"/>
      <c r="M1" s="2"/>
      <c r="N1" s="2"/>
      <c r="O1" s="1"/>
    </row>
    <row r="2" spans="1:16" ht="15.75" x14ac:dyDescent="0.25">
      <c r="A2" s="4" t="str">
        <f>Deckblatt!C14</f>
        <v>Verf E.3</v>
      </c>
      <c r="B2" s="5"/>
      <c r="C2" s="5"/>
      <c r="D2" s="6" t="str">
        <f>Deckblatt!D14</f>
        <v xml:space="preserve">Durchschnittliche Jahresbevölkerung </v>
      </c>
      <c r="F2" s="5"/>
      <c r="G2" s="6"/>
      <c r="H2" s="6"/>
      <c r="I2" s="6"/>
      <c r="O2" s="5"/>
    </row>
    <row r="3" spans="1:16" ht="15.75" x14ac:dyDescent="0.25">
      <c r="A3" s="8"/>
      <c r="B3" s="5"/>
      <c r="C3" s="5"/>
      <c r="D3" s="50"/>
      <c r="F3" s="5"/>
      <c r="G3" s="6"/>
      <c r="H3" s="6"/>
      <c r="I3" s="6"/>
      <c r="J3" s="5"/>
      <c r="K3" s="5"/>
      <c r="L3" s="5"/>
      <c r="M3" s="5"/>
      <c r="N3" s="5"/>
      <c r="O3" s="5"/>
    </row>
    <row r="4" spans="1:16" ht="15.75" x14ac:dyDescent="0.25">
      <c r="A4" s="8"/>
      <c r="B4" s="5"/>
      <c r="C4" s="5"/>
      <c r="D4" s="10"/>
      <c r="E4" s="5"/>
      <c r="F4" s="5"/>
      <c r="G4" s="6"/>
      <c r="H4" s="6"/>
      <c r="I4" s="6"/>
      <c r="J4" s="6"/>
      <c r="K4" s="6"/>
      <c r="L4" s="6"/>
      <c r="M4" s="6"/>
      <c r="N4" s="6"/>
      <c r="O4" s="5"/>
    </row>
    <row r="5" spans="1:16" x14ac:dyDescent="0.2">
      <c r="A5" s="11"/>
      <c r="B5" s="12"/>
      <c r="C5" s="12"/>
      <c r="D5" s="12"/>
      <c r="E5" s="12"/>
      <c r="F5" s="12"/>
      <c r="G5" s="12"/>
      <c r="H5" s="12"/>
      <c r="I5" s="12"/>
      <c r="J5" s="12"/>
      <c r="K5" s="2"/>
      <c r="L5" s="2"/>
      <c r="M5" s="2"/>
      <c r="N5" s="2"/>
      <c r="O5" s="1"/>
      <c r="P5" s="11"/>
    </row>
    <row r="6" spans="1:16" s="1" customFormat="1" ht="6.75" customHeight="1" x14ac:dyDescent="0.2">
      <c r="A6" s="13"/>
      <c r="B6" s="14"/>
      <c r="C6" s="14"/>
      <c r="D6" s="15"/>
      <c r="E6" s="15"/>
      <c r="F6" s="15"/>
      <c r="G6" s="15"/>
      <c r="H6" s="15"/>
      <c r="I6" s="15"/>
      <c r="J6" s="15"/>
      <c r="K6" s="15"/>
      <c r="L6" s="15"/>
      <c r="M6" s="15"/>
      <c r="N6" s="15"/>
      <c r="O6" s="16"/>
    </row>
    <row r="7" spans="1:16" s="1" customFormat="1" ht="24.95" customHeight="1" x14ac:dyDescent="0.25">
      <c r="A7" s="17"/>
      <c r="B7" s="18"/>
      <c r="C7" s="19"/>
      <c r="D7" s="119" t="s">
        <v>90</v>
      </c>
      <c r="E7" s="120"/>
      <c r="F7" s="120"/>
      <c r="G7" s="120"/>
      <c r="H7" s="120"/>
      <c r="I7" s="120"/>
      <c r="J7" s="120"/>
      <c r="K7" s="120"/>
      <c r="L7" s="120"/>
      <c r="M7" s="120"/>
      <c r="N7" s="120"/>
      <c r="O7" s="120"/>
      <c r="P7" s="120"/>
    </row>
    <row r="8" spans="1:16" s="1" customFormat="1" ht="25.5" customHeight="1" x14ac:dyDescent="0.2">
      <c r="A8" s="17"/>
      <c r="B8" s="19"/>
      <c r="C8" s="19"/>
      <c r="D8" s="62">
        <v>2004</v>
      </c>
      <c r="E8" s="62">
        <v>2005</v>
      </c>
      <c r="F8" s="62">
        <v>2006</v>
      </c>
      <c r="G8" s="62">
        <v>2007</v>
      </c>
      <c r="H8" s="62">
        <v>2008</v>
      </c>
      <c r="I8" s="62">
        <v>2009</v>
      </c>
      <c r="J8" s="62">
        <v>2010</v>
      </c>
      <c r="K8" s="62">
        <v>2011</v>
      </c>
      <c r="L8" s="62">
        <v>2012</v>
      </c>
      <c r="M8" s="62">
        <v>2013</v>
      </c>
      <c r="N8" s="62">
        <v>2014</v>
      </c>
      <c r="O8" s="62">
        <v>2015</v>
      </c>
      <c r="P8" s="62">
        <v>2016</v>
      </c>
    </row>
    <row r="9" spans="1:16" ht="6.75" customHeight="1" x14ac:dyDescent="0.2">
      <c r="A9" s="20"/>
      <c r="B9" s="21"/>
      <c r="C9" s="21"/>
      <c r="D9" s="22"/>
      <c r="E9" s="22"/>
      <c r="F9" s="22"/>
      <c r="G9" s="23"/>
      <c r="H9" s="23"/>
      <c r="I9" s="23"/>
      <c r="J9" s="22"/>
      <c r="K9" s="22"/>
      <c r="L9" s="22"/>
      <c r="M9" s="22"/>
      <c r="N9" s="22"/>
      <c r="O9" s="11"/>
    </row>
    <row r="10" spans="1:16" x14ac:dyDescent="0.2">
      <c r="A10" s="24"/>
      <c r="B10" s="25"/>
      <c r="C10" s="25"/>
      <c r="D10" s="26"/>
      <c r="E10" s="26"/>
      <c r="F10" s="27"/>
      <c r="G10" s="28"/>
      <c r="H10" s="28"/>
      <c r="I10" s="28"/>
      <c r="J10" s="26"/>
      <c r="K10" s="26"/>
      <c r="L10" s="26"/>
      <c r="M10" s="26"/>
      <c r="N10" s="26"/>
      <c r="P10" s="16"/>
    </row>
    <row r="11" spans="1:16" x14ac:dyDescent="0.2">
      <c r="A11" s="29" t="s">
        <v>1</v>
      </c>
      <c r="B11" s="30"/>
      <c r="C11" s="30"/>
      <c r="D11" s="31">
        <v>388401</v>
      </c>
      <c r="E11" s="31">
        <v>386670</v>
      </c>
      <c r="F11" s="31">
        <v>384651</v>
      </c>
      <c r="G11" s="31">
        <v>382332</v>
      </c>
      <c r="H11" s="31">
        <v>379907</v>
      </c>
      <c r="I11" s="31">
        <v>377205</v>
      </c>
      <c r="J11" s="31">
        <v>375302</v>
      </c>
      <c r="K11" s="31">
        <v>362835</v>
      </c>
      <c r="L11" s="31">
        <v>362399</v>
      </c>
      <c r="M11" s="31">
        <v>361974</v>
      </c>
      <c r="N11" s="31">
        <v>361805</v>
      </c>
      <c r="O11" s="31">
        <v>363309</v>
      </c>
      <c r="P11" s="31">
        <v>364831</v>
      </c>
    </row>
    <row r="12" spans="1:16" x14ac:dyDescent="0.2">
      <c r="A12" s="29" t="s">
        <v>2</v>
      </c>
      <c r="B12" s="30"/>
      <c r="C12" s="30"/>
      <c r="D12" s="31">
        <v>120100</v>
      </c>
      <c r="E12" s="31">
        <v>119669</v>
      </c>
      <c r="F12" s="31">
        <v>119196</v>
      </c>
      <c r="G12" s="31">
        <v>118813</v>
      </c>
      <c r="H12" s="31">
        <v>118202</v>
      </c>
      <c r="I12" s="31">
        <v>117408</v>
      </c>
      <c r="J12" s="31">
        <v>117106</v>
      </c>
      <c r="K12" s="31">
        <v>117274</v>
      </c>
      <c r="L12" s="31">
        <v>116786</v>
      </c>
      <c r="M12" s="31">
        <v>116277</v>
      </c>
      <c r="N12" s="31">
        <v>116036</v>
      </c>
      <c r="O12" s="31">
        <v>116580</v>
      </c>
      <c r="P12" s="31">
        <v>117276</v>
      </c>
    </row>
    <row r="13" spans="1:16" x14ac:dyDescent="0.2">
      <c r="A13" s="29" t="s">
        <v>3</v>
      </c>
      <c r="B13" s="30"/>
      <c r="C13" s="30"/>
      <c r="D13" s="31">
        <v>505513</v>
      </c>
      <c r="E13" s="31">
        <v>502799</v>
      </c>
      <c r="F13" s="31">
        <v>500217</v>
      </c>
      <c r="G13" s="31">
        <v>497761</v>
      </c>
      <c r="H13" s="31">
        <v>495136</v>
      </c>
      <c r="I13" s="31">
        <v>492765</v>
      </c>
      <c r="J13" s="31">
        <v>490557</v>
      </c>
      <c r="K13" s="31">
        <v>571299</v>
      </c>
      <c r="L13" s="31">
        <v>571745</v>
      </c>
      <c r="M13" s="31">
        <v>574016</v>
      </c>
      <c r="N13" s="31">
        <v>578228</v>
      </c>
      <c r="O13" s="31">
        <v>583346</v>
      </c>
      <c r="P13" s="31">
        <v>585997</v>
      </c>
    </row>
    <row r="14" spans="1:16" x14ac:dyDescent="0.2">
      <c r="A14" s="29" t="s">
        <v>4</v>
      </c>
      <c r="B14" s="30"/>
      <c r="C14" s="30"/>
      <c r="D14" s="31">
        <v>588716</v>
      </c>
      <c r="E14" s="31">
        <v>588070</v>
      </c>
      <c r="F14" s="31">
        <v>587870</v>
      </c>
      <c r="G14" s="31">
        <v>587196</v>
      </c>
      <c r="H14" s="31">
        <v>585867</v>
      </c>
      <c r="I14" s="31">
        <v>582274</v>
      </c>
      <c r="J14" s="31">
        <v>580625</v>
      </c>
      <c r="K14" s="31">
        <v>488351</v>
      </c>
      <c r="L14" s="31">
        <v>487143</v>
      </c>
      <c r="M14" s="31">
        <v>486836</v>
      </c>
      <c r="N14" s="31">
        <v>486160</v>
      </c>
      <c r="O14" s="31">
        <v>488348</v>
      </c>
      <c r="P14" s="31">
        <v>495538</v>
      </c>
    </row>
    <row r="15" spans="1:16" x14ac:dyDescent="0.2">
      <c r="A15" s="29" t="s">
        <v>5</v>
      </c>
      <c r="B15" s="30"/>
      <c r="C15" s="30"/>
      <c r="D15" s="31">
        <v>588484</v>
      </c>
      <c r="E15" s="31">
        <v>586685</v>
      </c>
      <c r="F15" s="31">
        <v>584136</v>
      </c>
      <c r="G15" s="31">
        <v>582760</v>
      </c>
      <c r="H15" s="31">
        <v>580827</v>
      </c>
      <c r="I15" s="31">
        <v>578025</v>
      </c>
      <c r="J15" s="31">
        <v>575149</v>
      </c>
      <c r="K15" s="31">
        <v>566582</v>
      </c>
      <c r="L15" s="31">
        <v>566381</v>
      </c>
      <c r="M15" s="31">
        <v>568373</v>
      </c>
      <c r="N15" s="31">
        <v>571834</v>
      </c>
      <c r="O15" s="31">
        <v>578204</v>
      </c>
      <c r="P15" s="31">
        <v>582854</v>
      </c>
    </row>
    <row r="16" spans="1:16" x14ac:dyDescent="0.2">
      <c r="A16" s="29" t="s">
        <v>6</v>
      </c>
      <c r="B16" s="30"/>
      <c r="C16" s="30"/>
      <c r="D16" s="31">
        <v>271307</v>
      </c>
      <c r="E16" s="31">
        <v>269144</v>
      </c>
      <c r="F16" s="31">
        <v>267417</v>
      </c>
      <c r="G16" s="31">
        <v>265939</v>
      </c>
      <c r="H16" s="31">
        <v>263587</v>
      </c>
      <c r="I16" s="31">
        <v>260888</v>
      </c>
      <c r="J16" s="31">
        <v>258766</v>
      </c>
      <c r="K16" s="31">
        <v>258689</v>
      </c>
      <c r="L16" s="31">
        <v>257801</v>
      </c>
      <c r="M16" s="31">
        <v>257729</v>
      </c>
      <c r="N16" s="31">
        <v>257751</v>
      </c>
      <c r="O16" s="31">
        <v>259010</v>
      </c>
      <c r="P16" s="31">
        <v>261448</v>
      </c>
    </row>
    <row r="17" spans="1:16" x14ac:dyDescent="0.2">
      <c r="A17" s="29" t="s">
        <v>7</v>
      </c>
      <c r="B17" s="30"/>
      <c r="C17" s="30"/>
      <c r="D17" s="31">
        <v>199396</v>
      </c>
      <c r="E17" s="31">
        <v>197890</v>
      </c>
      <c r="F17" s="31">
        <v>196295</v>
      </c>
      <c r="G17" s="31">
        <v>194785</v>
      </c>
      <c r="H17" s="31">
        <v>193043</v>
      </c>
      <c r="I17" s="31">
        <v>191184</v>
      </c>
      <c r="J17" s="31">
        <v>189400</v>
      </c>
      <c r="K17" s="31">
        <v>187822</v>
      </c>
      <c r="L17" s="31">
        <v>186788</v>
      </c>
      <c r="M17" s="31">
        <v>186120</v>
      </c>
      <c r="N17" s="31">
        <v>186356</v>
      </c>
      <c r="O17" s="31">
        <v>187880</v>
      </c>
      <c r="P17" s="31">
        <v>188655</v>
      </c>
    </row>
    <row r="18" spans="1:16" x14ac:dyDescent="0.2">
      <c r="A18" s="29" t="s">
        <v>8</v>
      </c>
      <c r="B18" s="30"/>
      <c r="C18" s="30"/>
      <c r="D18" s="31">
        <v>184921</v>
      </c>
      <c r="E18" s="31">
        <v>184543</v>
      </c>
      <c r="F18" s="31">
        <v>183970</v>
      </c>
      <c r="G18" s="31">
        <v>183379</v>
      </c>
      <c r="H18" s="31">
        <v>182678</v>
      </c>
      <c r="I18" s="31">
        <v>182063</v>
      </c>
      <c r="J18" s="31">
        <v>181664</v>
      </c>
      <c r="K18" s="31">
        <v>176270</v>
      </c>
      <c r="L18" s="31">
        <v>176457</v>
      </c>
      <c r="M18" s="31">
        <v>176244</v>
      </c>
      <c r="N18" s="31">
        <v>176314</v>
      </c>
      <c r="O18" s="31">
        <v>177989</v>
      </c>
      <c r="P18" s="31">
        <v>179484</v>
      </c>
    </row>
    <row r="19" spans="1:16" x14ac:dyDescent="0.2">
      <c r="A19" s="29" t="s">
        <v>9</v>
      </c>
      <c r="B19" s="30"/>
      <c r="C19" s="30"/>
      <c r="D19" s="31">
        <v>172376</v>
      </c>
      <c r="E19" s="31">
        <v>171312</v>
      </c>
      <c r="F19" s="31">
        <v>170460</v>
      </c>
      <c r="G19" s="31">
        <v>169283</v>
      </c>
      <c r="H19" s="31">
        <v>167702</v>
      </c>
      <c r="I19" s="31">
        <v>166207</v>
      </c>
      <c r="J19" s="31">
        <v>165165</v>
      </c>
      <c r="K19" s="31">
        <v>155171</v>
      </c>
      <c r="L19" s="31">
        <v>154725</v>
      </c>
      <c r="M19" s="31">
        <v>154490</v>
      </c>
      <c r="N19" s="31">
        <v>154513</v>
      </c>
      <c r="O19" s="31">
        <v>155230</v>
      </c>
      <c r="P19" s="31">
        <v>156313</v>
      </c>
    </row>
    <row r="20" spans="1:16" x14ac:dyDescent="0.2">
      <c r="A20" s="29" t="s">
        <v>10</v>
      </c>
      <c r="B20" s="30"/>
      <c r="C20" s="30"/>
      <c r="D20" s="31">
        <v>170518</v>
      </c>
      <c r="E20" s="31">
        <v>170023</v>
      </c>
      <c r="F20" s="31">
        <v>169651</v>
      </c>
      <c r="G20" s="31">
        <v>169147</v>
      </c>
      <c r="H20" s="31">
        <v>168645</v>
      </c>
      <c r="I20" s="31">
        <v>167712</v>
      </c>
      <c r="J20" s="31">
        <v>167622</v>
      </c>
      <c r="K20" s="31">
        <v>166919</v>
      </c>
      <c r="L20" s="31">
        <v>166729</v>
      </c>
      <c r="M20" s="31">
        <v>166647</v>
      </c>
      <c r="N20" s="31">
        <v>166874</v>
      </c>
      <c r="O20" s="31">
        <v>168193</v>
      </c>
      <c r="P20" s="31">
        <v>170107</v>
      </c>
    </row>
    <row r="21" spans="1:16" x14ac:dyDescent="0.2">
      <c r="A21" s="29" t="s">
        <v>11</v>
      </c>
      <c r="B21" s="30"/>
      <c r="C21" s="30"/>
      <c r="D21" s="31">
        <v>219697</v>
      </c>
      <c r="E21" s="31">
        <v>219149</v>
      </c>
      <c r="F21" s="31">
        <v>218614</v>
      </c>
      <c r="G21" s="31">
        <v>217690</v>
      </c>
      <c r="H21" s="31">
        <v>216436</v>
      </c>
      <c r="I21" s="31">
        <v>214880</v>
      </c>
      <c r="J21" s="31">
        <v>213505</v>
      </c>
      <c r="K21" s="31">
        <v>210373</v>
      </c>
      <c r="L21" s="31">
        <v>210131</v>
      </c>
      <c r="M21" s="31">
        <v>209551</v>
      </c>
      <c r="N21" s="31">
        <v>209195</v>
      </c>
      <c r="O21" s="31">
        <v>210113</v>
      </c>
      <c r="P21" s="31">
        <v>211158</v>
      </c>
    </row>
    <row r="22" spans="1:16" x14ac:dyDescent="0.2">
      <c r="A22" s="33" t="s">
        <v>12</v>
      </c>
      <c r="B22" s="30"/>
      <c r="C22" s="30"/>
      <c r="D22" s="35">
        <f>SUM(D11:D21)</f>
        <v>3409429</v>
      </c>
      <c r="E22" s="35">
        <f t="shared" ref="E22:J22" si="0">SUM(E11:E21)</f>
        <v>3395954</v>
      </c>
      <c r="F22" s="35">
        <f t="shared" si="0"/>
        <v>3382477</v>
      </c>
      <c r="G22" s="35">
        <f t="shared" si="0"/>
        <v>3369085</v>
      </c>
      <c r="H22" s="35">
        <f t="shared" si="0"/>
        <v>3352030</v>
      </c>
      <c r="I22" s="35">
        <f t="shared" si="0"/>
        <v>3330611</v>
      </c>
      <c r="J22" s="35">
        <f t="shared" si="0"/>
        <v>3314861</v>
      </c>
      <c r="K22" s="35">
        <f>SUM(K11:K21)</f>
        <v>3261585</v>
      </c>
      <c r="L22" s="35">
        <f t="shared" ref="L22:P22" si="1">SUM(L11:L21)</f>
        <v>3257085</v>
      </c>
      <c r="M22" s="35">
        <f t="shared" si="1"/>
        <v>3258257</v>
      </c>
      <c r="N22" s="35">
        <f t="shared" si="1"/>
        <v>3265066</v>
      </c>
      <c r="O22" s="35">
        <f t="shared" si="1"/>
        <v>3288202</v>
      </c>
      <c r="P22" s="35">
        <f t="shared" si="1"/>
        <v>3313661</v>
      </c>
    </row>
    <row r="23" spans="1:16" x14ac:dyDescent="0.2">
      <c r="A23" s="29" t="s">
        <v>13</v>
      </c>
      <c r="B23" s="30"/>
      <c r="C23" s="30"/>
      <c r="D23" s="31">
        <v>345318</v>
      </c>
      <c r="E23" s="31">
        <v>343687</v>
      </c>
      <c r="F23" s="31">
        <v>341414</v>
      </c>
      <c r="G23" s="31">
        <v>339489</v>
      </c>
      <c r="H23" s="31">
        <v>337244</v>
      </c>
      <c r="I23" s="31">
        <v>334617</v>
      </c>
      <c r="J23" s="31">
        <v>332638</v>
      </c>
      <c r="K23" s="31">
        <v>325985</v>
      </c>
      <c r="L23" s="31">
        <v>324684</v>
      </c>
      <c r="M23" s="31">
        <v>323477</v>
      </c>
      <c r="N23" s="31">
        <v>322824</v>
      </c>
      <c r="O23" s="31">
        <v>324435</v>
      </c>
      <c r="P23" s="31">
        <v>325664</v>
      </c>
    </row>
    <row r="24" spans="1:16" x14ac:dyDescent="0.2">
      <c r="A24" s="29" t="s">
        <v>14</v>
      </c>
      <c r="B24" s="30"/>
      <c r="C24" s="30"/>
      <c r="D24" s="31">
        <v>650313</v>
      </c>
      <c r="E24" s="31">
        <v>647899</v>
      </c>
      <c r="F24" s="31">
        <v>644839</v>
      </c>
      <c r="G24" s="31">
        <v>641604</v>
      </c>
      <c r="H24" s="31">
        <v>638200</v>
      </c>
      <c r="I24" s="31">
        <v>634407</v>
      </c>
      <c r="J24" s="31">
        <v>630612</v>
      </c>
      <c r="K24" s="31">
        <v>619347</v>
      </c>
      <c r="L24" s="31">
        <v>616805</v>
      </c>
      <c r="M24" s="31">
        <v>614828</v>
      </c>
      <c r="N24" s="31">
        <v>613485</v>
      </c>
      <c r="O24" s="31">
        <v>615450</v>
      </c>
      <c r="P24" s="31">
        <v>617501</v>
      </c>
    </row>
    <row r="25" spans="1:16" x14ac:dyDescent="0.2">
      <c r="A25" s="29" t="s">
        <v>15</v>
      </c>
      <c r="B25" s="30"/>
      <c r="C25" s="30"/>
      <c r="D25" s="31">
        <v>426102</v>
      </c>
      <c r="E25" s="31">
        <v>424925</v>
      </c>
      <c r="F25" s="31">
        <v>422419</v>
      </c>
      <c r="G25" s="31">
        <v>420568</v>
      </c>
      <c r="H25" s="31">
        <v>418047</v>
      </c>
      <c r="I25" s="31">
        <v>415196</v>
      </c>
      <c r="J25" s="31">
        <v>412850</v>
      </c>
      <c r="K25" s="31">
        <v>395983</v>
      </c>
      <c r="L25" s="31">
        <v>393907</v>
      </c>
      <c r="M25" s="31">
        <v>392281</v>
      </c>
      <c r="N25" s="31">
        <v>391698</v>
      </c>
      <c r="O25" s="31">
        <v>393905</v>
      </c>
      <c r="P25" s="31">
        <v>394952</v>
      </c>
    </row>
    <row r="26" spans="1:16" x14ac:dyDescent="0.2">
      <c r="A26" s="29" t="s">
        <v>16</v>
      </c>
      <c r="B26" s="30"/>
      <c r="C26" s="30"/>
      <c r="D26" s="31">
        <v>477162</v>
      </c>
      <c r="E26" s="31">
        <v>476793</v>
      </c>
      <c r="F26" s="31">
        <v>475923</v>
      </c>
      <c r="G26" s="31">
        <v>474836</v>
      </c>
      <c r="H26" s="31">
        <v>473327</v>
      </c>
      <c r="I26" s="31">
        <v>471289</v>
      </c>
      <c r="J26" s="31">
        <v>469579</v>
      </c>
      <c r="K26" s="31">
        <v>460378</v>
      </c>
      <c r="L26" s="31">
        <v>459035</v>
      </c>
      <c r="M26" s="31">
        <v>457681</v>
      </c>
      <c r="N26" s="31">
        <v>457139</v>
      </c>
      <c r="O26" s="31">
        <v>459954</v>
      </c>
      <c r="P26" s="31">
        <v>462190</v>
      </c>
    </row>
    <row r="27" spans="1:16" ht="16.5" customHeight="1" x14ac:dyDescent="0.2">
      <c r="A27" s="33" t="s">
        <v>17</v>
      </c>
      <c r="B27" s="30"/>
      <c r="C27" s="30"/>
      <c r="D27" s="35">
        <f>SUM(D23:D26)</f>
        <v>1898895</v>
      </c>
      <c r="E27" s="35">
        <f t="shared" ref="E27:J27" si="2">SUM(E23:E26)</f>
        <v>1893304</v>
      </c>
      <c r="F27" s="35">
        <f t="shared" si="2"/>
        <v>1884595</v>
      </c>
      <c r="G27" s="35">
        <f t="shared" si="2"/>
        <v>1876497</v>
      </c>
      <c r="H27" s="35">
        <f t="shared" si="2"/>
        <v>1866818</v>
      </c>
      <c r="I27" s="35">
        <f t="shared" si="2"/>
        <v>1855509</v>
      </c>
      <c r="J27" s="35">
        <f t="shared" si="2"/>
        <v>1845679</v>
      </c>
      <c r="K27" s="35">
        <f>SUM(K23:K26)</f>
        <v>1801693</v>
      </c>
      <c r="L27" s="35">
        <f t="shared" ref="L27:P27" si="3">SUM(L23:L26)</f>
        <v>1794431</v>
      </c>
      <c r="M27" s="35">
        <f t="shared" si="3"/>
        <v>1788267</v>
      </c>
      <c r="N27" s="35">
        <f t="shared" si="3"/>
        <v>1785146</v>
      </c>
      <c r="O27" s="35">
        <f t="shared" si="3"/>
        <v>1793744</v>
      </c>
      <c r="P27" s="35">
        <f t="shared" si="3"/>
        <v>1800307</v>
      </c>
    </row>
    <row r="28" spans="1:16" ht="51.75" customHeight="1" x14ac:dyDescent="0.2">
      <c r="A28" s="36" t="s">
        <v>18</v>
      </c>
      <c r="B28" s="37"/>
      <c r="C28" s="38"/>
      <c r="D28" s="35">
        <f>D22+D27</f>
        <v>5308324</v>
      </c>
      <c r="E28" s="35">
        <f t="shared" ref="E28:J28" si="4">E22+E27</f>
        <v>5289258</v>
      </c>
      <c r="F28" s="35">
        <f t="shared" si="4"/>
        <v>5267072</v>
      </c>
      <c r="G28" s="35">
        <f t="shared" si="4"/>
        <v>5245582</v>
      </c>
      <c r="H28" s="35">
        <f t="shared" si="4"/>
        <v>5218848</v>
      </c>
      <c r="I28" s="35">
        <f t="shared" si="4"/>
        <v>5186120</v>
      </c>
      <c r="J28" s="35">
        <f t="shared" si="4"/>
        <v>5160540</v>
      </c>
      <c r="K28" s="35">
        <f>K22+K27</f>
        <v>5063278</v>
      </c>
      <c r="L28" s="35">
        <f t="shared" ref="L28:P28" si="5">L22+L27</f>
        <v>5051516</v>
      </c>
      <c r="M28" s="35">
        <f t="shared" si="5"/>
        <v>5046524</v>
      </c>
      <c r="N28" s="35">
        <f t="shared" si="5"/>
        <v>5050212</v>
      </c>
      <c r="O28" s="35">
        <f t="shared" si="5"/>
        <v>5081946</v>
      </c>
      <c r="P28" s="35">
        <f t="shared" si="5"/>
        <v>5113968</v>
      </c>
    </row>
    <row r="29" spans="1:16" x14ac:dyDescent="0.2">
      <c r="A29" s="36" t="s">
        <v>19</v>
      </c>
      <c r="B29" s="40"/>
      <c r="C29" s="38"/>
      <c r="D29" s="31">
        <v>18072637</v>
      </c>
      <c r="E29" s="31">
        <v>18062869</v>
      </c>
      <c r="F29" s="31">
        <v>18041174</v>
      </c>
      <c r="G29" s="31">
        <v>18011957</v>
      </c>
      <c r="H29" s="31">
        <v>17967778</v>
      </c>
      <c r="I29" s="31">
        <v>17895942</v>
      </c>
      <c r="J29" s="31">
        <v>17853668</v>
      </c>
      <c r="K29" s="31">
        <v>17545065</v>
      </c>
      <c r="L29" s="31">
        <v>17549634</v>
      </c>
      <c r="M29" s="31">
        <v>17563093</v>
      </c>
      <c r="N29" s="31">
        <v>17604977</v>
      </c>
      <c r="O29" s="31">
        <v>17751807</v>
      </c>
      <c r="P29" s="31">
        <v>17877808</v>
      </c>
    </row>
    <row r="30" spans="1:16" x14ac:dyDescent="0.2">
      <c r="A30" s="41" t="s">
        <v>0</v>
      </c>
      <c r="B30" s="34"/>
      <c r="C30" s="39"/>
      <c r="D30" s="31">
        <f>D29-D28</f>
        <v>12764313</v>
      </c>
      <c r="E30" s="31">
        <f t="shared" ref="E30:J30" si="6">E29-E28</f>
        <v>12773611</v>
      </c>
      <c r="F30" s="31">
        <f t="shared" si="6"/>
        <v>12774102</v>
      </c>
      <c r="G30" s="31">
        <f t="shared" si="6"/>
        <v>12766375</v>
      </c>
      <c r="H30" s="31">
        <f t="shared" si="6"/>
        <v>12748930</v>
      </c>
      <c r="I30" s="31">
        <f t="shared" si="6"/>
        <v>12709822</v>
      </c>
      <c r="J30" s="31">
        <f t="shared" si="6"/>
        <v>12693128</v>
      </c>
      <c r="K30" s="31">
        <f>K29-K28</f>
        <v>12481787</v>
      </c>
      <c r="L30" s="31">
        <f t="shared" ref="L30:P30" si="7">L29-L28</f>
        <v>12498118</v>
      </c>
      <c r="M30" s="31">
        <f t="shared" si="7"/>
        <v>12516569</v>
      </c>
      <c r="N30" s="31">
        <f t="shared" si="7"/>
        <v>12554765</v>
      </c>
      <c r="O30" s="31">
        <f t="shared" si="7"/>
        <v>12669861</v>
      </c>
      <c r="P30" s="31">
        <f t="shared" si="7"/>
        <v>12763840</v>
      </c>
    </row>
    <row r="31" spans="1:16" ht="6.75" customHeight="1" x14ac:dyDescent="0.2">
      <c r="A31" s="29"/>
      <c r="B31" s="30"/>
      <c r="C31" s="30"/>
      <c r="D31" s="32"/>
      <c r="E31" s="32"/>
      <c r="F31" s="32"/>
      <c r="G31" s="32"/>
      <c r="H31" s="32"/>
      <c r="I31" s="32"/>
      <c r="J31" s="32"/>
      <c r="K31" s="32"/>
      <c r="L31" s="32"/>
      <c r="M31" s="32"/>
      <c r="N31" s="32"/>
    </row>
    <row r="32" spans="1:16" s="1" customFormat="1" x14ac:dyDescent="0.2">
      <c r="A32" s="43"/>
      <c r="B32" s="42"/>
      <c r="C32" s="42"/>
      <c r="D32" s="42"/>
      <c r="E32" s="42"/>
      <c r="F32" s="42"/>
      <c r="G32" s="42"/>
      <c r="H32" s="42"/>
      <c r="I32" s="42"/>
      <c r="J32" s="42"/>
      <c r="K32" s="42"/>
      <c r="L32" s="42"/>
      <c r="M32" s="42"/>
      <c r="N32" s="42"/>
      <c r="O32" s="42"/>
      <c r="P32" s="42"/>
    </row>
    <row r="33" spans="1:16" x14ac:dyDescent="0.2">
      <c r="A33" s="44"/>
      <c r="B33" s="45"/>
      <c r="C33" s="45"/>
      <c r="D33" s="45"/>
      <c r="E33" s="45"/>
      <c r="F33" s="45"/>
      <c r="G33" s="45"/>
      <c r="H33" s="45"/>
      <c r="I33" s="45"/>
      <c r="J33" s="45"/>
      <c r="K33" s="45"/>
      <c r="L33" s="45"/>
      <c r="M33" s="45"/>
      <c r="N33" s="45"/>
    </row>
    <row r="34" spans="1:16" x14ac:dyDescent="0.2">
      <c r="A34" s="29" t="s">
        <v>20</v>
      </c>
      <c r="B34" s="46"/>
      <c r="C34" s="46"/>
      <c r="D34" s="46"/>
      <c r="E34" s="46"/>
      <c r="F34" s="46"/>
      <c r="G34" s="46"/>
      <c r="H34" s="46"/>
      <c r="I34" s="46"/>
      <c r="J34" s="46"/>
      <c r="K34" s="46"/>
      <c r="L34" s="46"/>
      <c r="M34" s="46"/>
      <c r="N34" s="46"/>
      <c r="O34" s="46"/>
      <c r="P34" s="46"/>
    </row>
    <row r="35" spans="1:16" x14ac:dyDescent="0.2">
      <c r="A35" s="47" t="s">
        <v>21</v>
      </c>
    </row>
    <row r="36" spans="1:16" x14ac:dyDescent="0.2">
      <c r="A36" s="48" t="s">
        <v>91</v>
      </c>
      <c r="B36" s="12"/>
      <c r="C36" s="12"/>
      <c r="D36" s="12"/>
      <c r="E36" s="12"/>
      <c r="F36" s="12"/>
      <c r="G36" s="12"/>
      <c r="H36" s="12"/>
      <c r="I36" s="12"/>
      <c r="J36" s="12"/>
      <c r="K36" s="12"/>
      <c r="L36" s="12"/>
      <c r="M36" s="12"/>
      <c r="N36" s="12"/>
      <c r="O36" s="11"/>
      <c r="P36" s="11"/>
    </row>
    <row r="37" spans="1:16" x14ac:dyDescent="0.2">
      <c r="A37" s="49"/>
    </row>
    <row r="38" spans="1:16" x14ac:dyDescent="0.2">
      <c r="A38" s="49"/>
    </row>
    <row r="39" spans="1:16" x14ac:dyDescent="0.2">
      <c r="A39" s="49"/>
    </row>
    <row r="40" spans="1:16" x14ac:dyDescent="0.2">
      <c r="D40" s="46"/>
    </row>
    <row r="41" spans="1:16" x14ac:dyDescent="0.2">
      <c r="F41" s="46"/>
    </row>
    <row r="43" spans="1:16" x14ac:dyDescent="0.2">
      <c r="F43" s="46"/>
    </row>
    <row r="44" spans="1:16" x14ac:dyDescent="0.2">
      <c r="F44" s="46"/>
    </row>
    <row r="45" spans="1:16" x14ac:dyDescent="0.2">
      <c r="F45" s="46"/>
    </row>
    <row r="49" spans="1:4" x14ac:dyDescent="0.2">
      <c r="A49" s="24"/>
      <c r="B49" s="2"/>
      <c r="C49" s="2"/>
      <c r="D49" s="2"/>
    </row>
  </sheetData>
  <sheetProtection algorithmName="SHA-512" hashValue="vtbFEUIIlpSFWwYPjNxU8CYsjQ8NPRq2rLbnKqs7C0Qm7llh3lCXu2sXMWORy0APFB3bjHFFsg4FTIrGYAkHFQ==" saltValue="/fEiEaUuSKIYvQa5iZyW7A==" spinCount="100000" sheet="1" objects="1" scenarios="1"/>
  <mergeCells count="1">
    <mergeCell ref="D7:P7"/>
  </mergeCells>
  <pageMargins left="0.7" right="0.7" top="0.78740157499999996" bottom="0.78740157499999996" header="0.3" footer="0.3"/>
  <pageSetup paperSize="9" scale="64"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pageSetUpPr fitToPage="1"/>
  </sheetPr>
  <dimension ref="A1:Q73"/>
  <sheetViews>
    <sheetView showGridLines="0" tabSelected="1" workbookViewId="0">
      <pane xSplit="4" ySplit="8" topLeftCell="E9" activePane="bottomRight" state="frozen"/>
      <selection pane="topRight" activeCell="E1" sqref="E1"/>
      <selection pane="bottomLeft" activeCell="A9" sqref="A9"/>
      <selection pane="bottomRight"/>
    </sheetView>
  </sheetViews>
  <sheetFormatPr baseColWidth="10" defaultRowHeight="12.75" x14ac:dyDescent="0.2"/>
  <cols>
    <col min="1" max="1" width="0.7109375" style="65" customWidth="1"/>
    <col min="2" max="2" width="25.42578125" style="63" customWidth="1"/>
    <col min="3" max="3" width="8.28515625" style="64" hidden="1" customWidth="1"/>
    <col min="4" max="4" width="9" style="64" hidden="1" customWidth="1"/>
    <col min="5" max="11" width="10.140625" style="64" customWidth="1"/>
    <col min="12" max="12" width="11.42578125" style="64" customWidth="1"/>
    <col min="13" max="13" width="7.7109375" style="63" customWidth="1"/>
    <col min="14" max="16384" width="11.42578125" style="63"/>
  </cols>
  <sheetData>
    <row r="1" spans="2:17" s="63" customFormat="1" x14ac:dyDescent="0.2">
      <c r="B1" s="65"/>
      <c r="C1" s="66"/>
      <c r="D1" s="66"/>
      <c r="E1" s="66"/>
      <c r="F1" s="66"/>
      <c r="G1" s="66"/>
      <c r="H1" s="66"/>
      <c r="I1" s="66"/>
      <c r="J1" s="66"/>
      <c r="K1" s="66"/>
      <c r="L1" s="66"/>
      <c r="M1" s="65"/>
    </row>
    <row r="2" spans="2:17" s="63" customFormat="1" ht="15.75" x14ac:dyDescent="0.25">
      <c r="B2" s="108" t="str">
        <f>Deckblatt!C15</f>
        <v>Verf E.3.1</v>
      </c>
      <c r="C2" s="103"/>
      <c r="D2" s="103"/>
      <c r="E2" s="107" t="str">
        <f>Deckblatt!D15</f>
        <v>Durchschnittliche Jahresbevölkerung -  Gemeinden</v>
      </c>
      <c r="F2" s="107"/>
      <c r="G2" s="107"/>
      <c r="H2" s="107"/>
      <c r="I2" s="107"/>
      <c r="J2" s="107"/>
      <c r="K2" s="107"/>
      <c r="L2" s="107"/>
      <c r="M2" s="103"/>
    </row>
    <row r="3" spans="2:17" s="63" customFormat="1" ht="15" x14ac:dyDescent="0.2">
      <c r="B3" s="105"/>
      <c r="C3" s="103"/>
      <c r="D3" s="103"/>
      <c r="E3" s="106"/>
      <c r="F3" s="106"/>
      <c r="G3" s="106"/>
      <c r="H3" s="106"/>
      <c r="I3" s="106"/>
      <c r="J3" s="106"/>
      <c r="K3" s="106"/>
      <c r="L3" s="106"/>
      <c r="M3" s="103"/>
    </row>
    <row r="4" spans="2:17" s="63" customFormat="1" ht="15" x14ac:dyDescent="0.2">
      <c r="B4" s="105"/>
      <c r="C4" s="103"/>
      <c r="D4" s="103"/>
      <c r="E4" s="104"/>
      <c r="F4" s="104"/>
      <c r="G4" s="104"/>
      <c r="H4" s="104"/>
      <c r="I4" s="104"/>
      <c r="J4" s="104"/>
      <c r="K4" s="104"/>
      <c r="L4" s="104"/>
      <c r="M4" s="103"/>
    </row>
    <row r="5" spans="2:17" s="63" customFormat="1" x14ac:dyDescent="0.2">
      <c r="B5" s="69"/>
      <c r="C5" s="70"/>
      <c r="D5" s="70"/>
      <c r="E5" s="70"/>
      <c r="F5" s="70"/>
      <c r="G5" s="70"/>
      <c r="H5" s="70"/>
      <c r="I5" s="70"/>
      <c r="J5" s="70"/>
      <c r="K5" s="70"/>
      <c r="L5" s="70"/>
      <c r="M5" s="65"/>
      <c r="N5" s="69"/>
      <c r="O5" s="69"/>
      <c r="P5" s="69"/>
      <c r="Q5" s="69"/>
    </row>
    <row r="6" spans="2:17" s="63" customFormat="1" ht="34.5" customHeight="1" x14ac:dyDescent="0.25">
      <c r="B6" s="102"/>
      <c r="C6" s="76"/>
      <c r="D6" s="76"/>
      <c r="E6" s="123" t="s">
        <v>92</v>
      </c>
      <c r="F6" s="124"/>
      <c r="G6" s="124"/>
      <c r="H6" s="124"/>
      <c r="I6" s="124"/>
      <c r="J6" s="124"/>
      <c r="K6" s="124"/>
      <c r="L6" s="124"/>
      <c r="M6" s="124"/>
      <c r="N6" s="124"/>
    </row>
    <row r="7" spans="2:17" s="63" customFormat="1" x14ac:dyDescent="0.2">
      <c r="B7" s="100"/>
      <c r="C7" s="99"/>
      <c r="D7" s="98"/>
      <c r="E7" s="97">
        <v>2004</v>
      </c>
      <c r="F7" s="97">
        <v>2005</v>
      </c>
      <c r="G7" s="97">
        <v>2006</v>
      </c>
      <c r="H7" s="97">
        <v>2007</v>
      </c>
      <c r="I7" s="97">
        <v>2008</v>
      </c>
      <c r="J7" s="97">
        <v>2009</v>
      </c>
      <c r="K7" s="97">
        <v>2010</v>
      </c>
      <c r="L7" s="97">
        <v>2011</v>
      </c>
      <c r="M7" s="97">
        <v>2012</v>
      </c>
      <c r="N7" s="97">
        <v>2013</v>
      </c>
      <c r="O7" s="97">
        <v>2014</v>
      </c>
      <c r="P7" s="97">
        <v>2015</v>
      </c>
      <c r="Q7" s="97">
        <v>2016</v>
      </c>
    </row>
    <row r="8" spans="2:17" s="63" customFormat="1" x14ac:dyDescent="0.2">
      <c r="B8" s="96"/>
      <c r="C8" s="95"/>
      <c r="D8" s="95"/>
      <c r="E8" s="94"/>
      <c r="F8" s="94"/>
      <c r="G8" s="94"/>
      <c r="H8" s="94"/>
      <c r="I8" s="94"/>
      <c r="J8" s="94"/>
      <c r="K8" s="94"/>
      <c r="L8" s="94"/>
      <c r="M8" s="69"/>
    </row>
    <row r="9" spans="2:17" s="63" customFormat="1" x14ac:dyDescent="0.2">
      <c r="B9" s="93"/>
      <c r="C9" s="92"/>
      <c r="D9" s="92"/>
      <c r="E9" s="92"/>
      <c r="F9" s="92"/>
      <c r="G9" s="92"/>
      <c r="H9" s="92"/>
      <c r="I9" s="92"/>
      <c r="J9" s="92"/>
      <c r="K9" s="92"/>
      <c r="L9" s="92"/>
      <c r="M9" s="65"/>
    </row>
    <row r="10" spans="2:17" s="63" customFormat="1" x14ac:dyDescent="0.2">
      <c r="B10" s="91" t="s">
        <v>13</v>
      </c>
      <c r="C10" s="76"/>
      <c r="D10" s="76"/>
      <c r="E10" s="81">
        <v>345318</v>
      </c>
      <c r="F10" s="81">
        <v>343687</v>
      </c>
      <c r="G10" s="81">
        <v>341414</v>
      </c>
      <c r="H10" s="81">
        <v>339489</v>
      </c>
      <c r="I10" s="85">
        <v>337244</v>
      </c>
      <c r="J10" s="85">
        <v>334617</v>
      </c>
      <c r="K10" s="85">
        <v>332638</v>
      </c>
      <c r="L10" s="35">
        <v>325985</v>
      </c>
      <c r="M10" s="35">
        <v>324684</v>
      </c>
      <c r="N10" s="35">
        <v>323477</v>
      </c>
      <c r="O10" s="35">
        <v>322824</v>
      </c>
      <c r="P10" s="35">
        <v>324435</v>
      </c>
      <c r="Q10" s="35">
        <v>325664</v>
      </c>
    </row>
    <row r="11" spans="2:17" s="63" customFormat="1" x14ac:dyDescent="0.2">
      <c r="B11" s="89" t="s">
        <v>73</v>
      </c>
      <c r="C11" s="76"/>
      <c r="D11" s="76"/>
      <c r="E11" s="76">
        <v>9253</v>
      </c>
      <c r="F11" s="76">
        <v>9392</v>
      </c>
      <c r="G11" s="76">
        <v>9375</v>
      </c>
      <c r="H11" s="76">
        <v>9372</v>
      </c>
      <c r="I11" s="75">
        <v>9360</v>
      </c>
      <c r="J11" s="75">
        <v>9316</v>
      </c>
      <c r="K11" s="75">
        <v>9313</v>
      </c>
      <c r="L11" s="31">
        <v>9065</v>
      </c>
      <c r="M11" s="31">
        <v>8986</v>
      </c>
      <c r="N11" s="31">
        <v>8929</v>
      </c>
      <c r="O11" s="31">
        <v>8929</v>
      </c>
      <c r="P11" s="31">
        <v>8974</v>
      </c>
      <c r="Q11" s="31">
        <v>8962</v>
      </c>
    </row>
    <row r="12" spans="2:17" s="63" customFormat="1" x14ac:dyDescent="0.2">
      <c r="B12" s="89" t="s">
        <v>72</v>
      </c>
      <c r="C12" s="76"/>
      <c r="D12" s="76"/>
      <c r="E12" s="76">
        <v>32775</v>
      </c>
      <c r="F12" s="76">
        <v>32474</v>
      </c>
      <c r="G12" s="76">
        <v>32042</v>
      </c>
      <c r="H12" s="76">
        <v>31608</v>
      </c>
      <c r="I12" s="75">
        <v>31245</v>
      </c>
      <c r="J12" s="75">
        <v>30926</v>
      </c>
      <c r="K12" s="75">
        <v>30629</v>
      </c>
      <c r="L12" s="31">
        <v>30357</v>
      </c>
      <c r="M12" s="31">
        <v>30086</v>
      </c>
      <c r="N12" s="31">
        <v>29878</v>
      </c>
      <c r="O12" s="31">
        <v>29764</v>
      </c>
      <c r="P12" s="31">
        <v>29815</v>
      </c>
      <c r="Q12" s="31">
        <v>29914</v>
      </c>
    </row>
    <row r="13" spans="2:17" s="63" customFormat="1" x14ac:dyDescent="0.2">
      <c r="B13" s="89" t="s">
        <v>71</v>
      </c>
      <c r="C13" s="76"/>
      <c r="D13" s="76"/>
      <c r="E13" s="76">
        <v>32922</v>
      </c>
      <c r="F13" s="76">
        <v>32764</v>
      </c>
      <c r="G13" s="76">
        <v>32621</v>
      </c>
      <c r="H13" s="76">
        <v>32404</v>
      </c>
      <c r="I13" s="75">
        <v>32087</v>
      </c>
      <c r="J13" s="75">
        <v>31748</v>
      </c>
      <c r="K13" s="75">
        <v>31576</v>
      </c>
      <c r="L13" s="31">
        <v>31201</v>
      </c>
      <c r="M13" s="31">
        <v>31096</v>
      </c>
      <c r="N13" s="31">
        <v>31015</v>
      </c>
      <c r="O13" s="31">
        <v>31048</v>
      </c>
      <c r="P13" s="31">
        <v>31231</v>
      </c>
      <c r="Q13" s="31">
        <v>31141</v>
      </c>
    </row>
    <row r="14" spans="2:17" s="63" customFormat="1" x14ac:dyDescent="0.2">
      <c r="B14" s="89" t="s">
        <v>70</v>
      </c>
      <c r="C14" s="76"/>
      <c r="D14" s="76"/>
      <c r="E14" s="76">
        <v>57345</v>
      </c>
      <c r="F14" s="76">
        <v>57089</v>
      </c>
      <c r="G14" s="76">
        <v>56769</v>
      </c>
      <c r="H14" s="76">
        <v>56679</v>
      </c>
      <c r="I14" s="75">
        <v>56366</v>
      </c>
      <c r="J14" s="75">
        <v>55933</v>
      </c>
      <c r="K14" s="75">
        <v>55646</v>
      </c>
      <c r="L14" s="31">
        <v>54296</v>
      </c>
      <c r="M14" s="31">
        <v>54264</v>
      </c>
      <c r="N14" s="31">
        <v>54322</v>
      </c>
      <c r="O14" s="31">
        <v>54383</v>
      </c>
      <c r="P14" s="31">
        <v>54621</v>
      </c>
      <c r="Q14" s="31">
        <v>54789</v>
      </c>
    </row>
    <row r="15" spans="2:17" s="63" customFormat="1" x14ac:dyDescent="0.2">
      <c r="B15" s="89" t="s">
        <v>69</v>
      </c>
      <c r="C15" s="76"/>
      <c r="D15" s="76"/>
      <c r="E15" s="76">
        <v>25827</v>
      </c>
      <c r="F15" s="76">
        <v>25665</v>
      </c>
      <c r="G15" s="76">
        <v>25433</v>
      </c>
      <c r="H15" s="76">
        <v>25244</v>
      </c>
      <c r="I15" s="75">
        <v>25136</v>
      </c>
      <c r="J15" s="75">
        <v>24926</v>
      </c>
      <c r="K15" s="75">
        <v>24617</v>
      </c>
      <c r="L15" s="31">
        <v>22904</v>
      </c>
      <c r="M15" s="31">
        <v>22777</v>
      </c>
      <c r="N15" s="31">
        <v>22663</v>
      </c>
      <c r="O15" s="31">
        <v>22557</v>
      </c>
      <c r="P15" s="31">
        <v>22680</v>
      </c>
      <c r="Q15" s="31">
        <v>22793</v>
      </c>
    </row>
    <row r="16" spans="2:17" s="63" customFormat="1" x14ac:dyDescent="0.2">
      <c r="B16" s="89" t="s">
        <v>68</v>
      </c>
      <c r="C16" s="76"/>
      <c r="D16" s="76"/>
      <c r="E16" s="76">
        <v>30173</v>
      </c>
      <c r="F16" s="76">
        <v>29989</v>
      </c>
      <c r="G16" s="76">
        <v>29768</v>
      </c>
      <c r="H16" s="76">
        <v>29607</v>
      </c>
      <c r="I16" s="75">
        <v>29454</v>
      </c>
      <c r="J16" s="75">
        <v>29083</v>
      </c>
      <c r="K16" s="75">
        <v>28833</v>
      </c>
      <c r="L16" s="31">
        <v>28359</v>
      </c>
      <c r="M16" s="31">
        <v>28182</v>
      </c>
      <c r="N16" s="31">
        <v>28019</v>
      </c>
      <c r="O16" s="31">
        <v>27849</v>
      </c>
      <c r="P16" s="31">
        <v>28065</v>
      </c>
      <c r="Q16" s="31">
        <v>28404</v>
      </c>
    </row>
    <row r="17" spans="2:17" s="63" customFormat="1" x14ac:dyDescent="0.2">
      <c r="B17" s="89" t="s">
        <v>67</v>
      </c>
      <c r="C17" s="76"/>
      <c r="D17" s="76"/>
      <c r="E17" s="76">
        <v>26354</v>
      </c>
      <c r="F17" s="76">
        <v>26201</v>
      </c>
      <c r="G17" s="76">
        <v>26051</v>
      </c>
      <c r="H17" s="76">
        <v>25876</v>
      </c>
      <c r="I17" s="75">
        <v>25658</v>
      </c>
      <c r="J17" s="75">
        <v>25556</v>
      </c>
      <c r="K17" s="75">
        <v>25490</v>
      </c>
      <c r="L17" s="31">
        <v>25444</v>
      </c>
      <c r="M17" s="31">
        <v>25299</v>
      </c>
      <c r="N17" s="31">
        <v>25110</v>
      </c>
      <c r="O17" s="31">
        <v>25008</v>
      </c>
      <c r="P17" s="31">
        <v>25116</v>
      </c>
      <c r="Q17" s="31">
        <v>25119</v>
      </c>
    </row>
    <row r="18" spans="2:17" s="63" customFormat="1" x14ac:dyDescent="0.2">
      <c r="B18" s="89" t="s">
        <v>66</v>
      </c>
      <c r="C18" s="76"/>
      <c r="D18" s="76"/>
      <c r="E18" s="76">
        <v>29257</v>
      </c>
      <c r="F18" s="76">
        <v>29108</v>
      </c>
      <c r="G18" s="76">
        <v>28916</v>
      </c>
      <c r="H18" s="76">
        <v>28754</v>
      </c>
      <c r="I18" s="75">
        <v>28591</v>
      </c>
      <c r="J18" s="75">
        <v>28309</v>
      </c>
      <c r="K18" s="75">
        <v>28164</v>
      </c>
      <c r="L18" s="31">
        <v>27951</v>
      </c>
      <c r="M18" s="31">
        <v>27817</v>
      </c>
      <c r="N18" s="31">
        <v>27661</v>
      </c>
      <c r="O18" s="31">
        <v>27520</v>
      </c>
      <c r="P18" s="31">
        <v>27633</v>
      </c>
      <c r="Q18" s="31">
        <v>27804</v>
      </c>
    </row>
    <row r="19" spans="2:17" s="63" customFormat="1" x14ac:dyDescent="0.2">
      <c r="B19" s="89" t="s">
        <v>65</v>
      </c>
      <c r="C19" s="76"/>
      <c r="D19" s="76"/>
      <c r="E19" s="76">
        <v>101412</v>
      </c>
      <c r="F19" s="76">
        <v>101005</v>
      </c>
      <c r="G19" s="76">
        <v>100439</v>
      </c>
      <c r="H19" s="76">
        <v>99945</v>
      </c>
      <c r="I19" s="75">
        <v>99347</v>
      </c>
      <c r="J19" s="75">
        <v>98820</v>
      </c>
      <c r="K19" s="75">
        <v>98369</v>
      </c>
      <c r="L19" s="31">
        <v>96409</v>
      </c>
      <c r="M19" s="31">
        <v>96179</v>
      </c>
      <c r="N19" s="31">
        <v>95883</v>
      </c>
      <c r="O19" s="31">
        <v>95768</v>
      </c>
      <c r="P19" s="31">
        <v>96304</v>
      </c>
      <c r="Q19" s="31">
        <v>96741</v>
      </c>
    </row>
    <row r="20" spans="2:17" s="63" customFormat="1" x14ac:dyDescent="0.2">
      <c r="B20" s="90" t="s">
        <v>14</v>
      </c>
      <c r="C20" s="76"/>
      <c r="D20" s="76"/>
      <c r="E20" s="81">
        <v>650313</v>
      </c>
      <c r="F20" s="81">
        <v>647899</v>
      </c>
      <c r="G20" s="81">
        <v>644839</v>
      </c>
      <c r="H20" s="81">
        <v>641604</v>
      </c>
      <c r="I20" s="85">
        <v>638200</v>
      </c>
      <c r="J20" s="85">
        <v>634407</v>
      </c>
      <c r="K20" s="85">
        <v>630612</v>
      </c>
      <c r="L20" s="35">
        <v>619347</v>
      </c>
      <c r="M20" s="35">
        <v>616805</v>
      </c>
      <c r="N20" s="35">
        <v>614828</v>
      </c>
      <c r="O20" s="35">
        <v>613485</v>
      </c>
      <c r="P20" s="35">
        <v>615450</v>
      </c>
      <c r="Q20" s="35">
        <v>617501</v>
      </c>
    </row>
    <row r="21" spans="2:17" s="63" customFormat="1" x14ac:dyDescent="0.2">
      <c r="B21" s="89" t="s">
        <v>64</v>
      </c>
      <c r="C21" s="76"/>
      <c r="D21" s="76"/>
      <c r="E21" s="76">
        <v>78027</v>
      </c>
      <c r="F21" s="76">
        <v>77774</v>
      </c>
      <c r="G21" s="76">
        <v>77425</v>
      </c>
      <c r="H21" s="76">
        <v>77008</v>
      </c>
      <c r="I21" s="75">
        <v>76572</v>
      </c>
      <c r="J21" s="75">
        <v>76007</v>
      </c>
      <c r="K21" s="75">
        <v>75589</v>
      </c>
      <c r="L21" s="31">
        <v>74562</v>
      </c>
      <c r="M21" s="31">
        <v>74223</v>
      </c>
      <c r="N21" s="31">
        <v>73937</v>
      </c>
      <c r="O21" s="31">
        <v>73635</v>
      </c>
      <c r="P21" s="31">
        <v>73869</v>
      </c>
      <c r="Q21" s="31">
        <v>74112</v>
      </c>
    </row>
    <row r="22" spans="2:17" s="63" customFormat="1" x14ac:dyDescent="0.2">
      <c r="B22" s="89" t="s">
        <v>63</v>
      </c>
      <c r="C22" s="76"/>
      <c r="D22" s="76"/>
      <c r="E22" s="76">
        <v>36720</v>
      </c>
      <c r="F22" s="76">
        <v>36574</v>
      </c>
      <c r="G22" s="76">
        <v>36418</v>
      </c>
      <c r="H22" s="76">
        <v>36184</v>
      </c>
      <c r="I22" s="75">
        <v>35921</v>
      </c>
      <c r="J22" s="75">
        <v>35837</v>
      </c>
      <c r="K22" s="75">
        <v>35631</v>
      </c>
      <c r="L22" s="31">
        <v>34535</v>
      </c>
      <c r="M22" s="31">
        <v>34525</v>
      </c>
      <c r="N22" s="31">
        <v>34420</v>
      </c>
      <c r="O22" s="31">
        <v>34342</v>
      </c>
      <c r="P22" s="31">
        <v>34436</v>
      </c>
      <c r="Q22" s="31">
        <v>34538</v>
      </c>
    </row>
    <row r="23" spans="2:17" s="63" customFormat="1" x14ac:dyDescent="0.2">
      <c r="B23" s="89" t="s">
        <v>62</v>
      </c>
      <c r="C23" s="76"/>
      <c r="D23" s="76"/>
      <c r="E23" s="76">
        <v>80321</v>
      </c>
      <c r="F23" s="76">
        <v>79846</v>
      </c>
      <c r="G23" s="76">
        <v>79384</v>
      </c>
      <c r="H23" s="76">
        <v>78818</v>
      </c>
      <c r="I23" s="75">
        <v>78319</v>
      </c>
      <c r="J23" s="75">
        <v>77619</v>
      </c>
      <c r="K23" s="75">
        <v>77054</v>
      </c>
      <c r="L23" s="31">
        <v>76791</v>
      </c>
      <c r="M23" s="31">
        <v>76274</v>
      </c>
      <c r="N23" s="31">
        <v>75789</v>
      </c>
      <c r="O23" s="31">
        <v>75493</v>
      </c>
      <c r="P23" s="31">
        <v>75435</v>
      </c>
      <c r="Q23" s="31">
        <v>75314</v>
      </c>
    </row>
    <row r="24" spans="2:17" s="63" customFormat="1" x14ac:dyDescent="0.2">
      <c r="B24" s="89" t="s">
        <v>61</v>
      </c>
      <c r="C24" s="76"/>
      <c r="D24" s="76"/>
      <c r="E24" s="76">
        <v>77134</v>
      </c>
      <c r="F24" s="76">
        <v>76968</v>
      </c>
      <c r="G24" s="76">
        <v>76605</v>
      </c>
      <c r="H24" s="76">
        <v>76146</v>
      </c>
      <c r="I24" s="75">
        <v>75901</v>
      </c>
      <c r="J24" s="75">
        <v>75683</v>
      </c>
      <c r="K24" s="75">
        <v>75338</v>
      </c>
      <c r="L24" s="31">
        <v>74036</v>
      </c>
      <c r="M24" s="31">
        <v>74024</v>
      </c>
      <c r="N24" s="31">
        <v>74007</v>
      </c>
      <c r="O24" s="31">
        <v>74049</v>
      </c>
      <c r="P24" s="31">
        <v>74771</v>
      </c>
      <c r="Q24" s="31">
        <v>75494</v>
      </c>
    </row>
    <row r="25" spans="2:17" s="63" customFormat="1" x14ac:dyDescent="0.2">
      <c r="B25" s="89" t="s">
        <v>60</v>
      </c>
      <c r="C25" s="76"/>
      <c r="D25" s="76"/>
      <c r="E25" s="76">
        <v>37659</v>
      </c>
      <c r="F25" s="76">
        <v>37867</v>
      </c>
      <c r="G25" s="76">
        <v>37950</v>
      </c>
      <c r="H25" s="76">
        <v>38019</v>
      </c>
      <c r="I25" s="75">
        <v>38050</v>
      </c>
      <c r="J25" s="75">
        <v>37984</v>
      </c>
      <c r="K25" s="75">
        <v>37820</v>
      </c>
      <c r="L25" s="31">
        <v>37308</v>
      </c>
      <c r="M25" s="31">
        <v>37231</v>
      </c>
      <c r="N25" s="31">
        <v>37256</v>
      </c>
      <c r="O25" s="31">
        <v>37396</v>
      </c>
      <c r="P25" s="31">
        <v>37773</v>
      </c>
      <c r="Q25" s="31">
        <v>37957</v>
      </c>
    </row>
    <row r="26" spans="2:17" s="63" customFormat="1" x14ac:dyDescent="0.2">
      <c r="B26" s="89" t="s">
        <v>59</v>
      </c>
      <c r="C26" s="76"/>
      <c r="D26" s="76"/>
      <c r="E26" s="76">
        <v>65461</v>
      </c>
      <c r="F26" s="76">
        <v>65067</v>
      </c>
      <c r="G26" s="76">
        <v>64504</v>
      </c>
      <c r="H26" s="76">
        <v>64037</v>
      </c>
      <c r="I26" s="75">
        <v>63437</v>
      </c>
      <c r="J26" s="75">
        <v>62883</v>
      </c>
      <c r="K26" s="75">
        <v>62429</v>
      </c>
      <c r="L26" s="31">
        <v>61468</v>
      </c>
      <c r="M26" s="31">
        <v>61090</v>
      </c>
      <c r="N26" s="31">
        <v>60792</v>
      </c>
      <c r="O26" s="31">
        <v>60646</v>
      </c>
      <c r="P26" s="31">
        <v>60937</v>
      </c>
      <c r="Q26" s="31">
        <v>61312</v>
      </c>
    </row>
    <row r="27" spans="2:17" s="63" customFormat="1" x14ac:dyDescent="0.2">
      <c r="B27" s="89" t="s">
        <v>58</v>
      </c>
      <c r="C27" s="76"/>
      <c r="D27" s="76"/>
      <c r="E27" s="76">
        <v>91464</v>
      </c>
      <c r="F27" s="76">
        <v>91010</v>
      </c>
      <c r="G27" s="76">
        <v>90422</v>
      </c>
      <c r="H27" s="76">
        <v>89882</v>
      </c>
      <c r="I27" s="75">
        <v>89377</v>
      </c>
      <c r="J27" s="75">
        <v>88503</v>
      </c>
      <c r="K27" s="75">
        <v>87960</v>
      </c>
      <c r="L27" s="31">
        <v>84835</v>
      </c>
      <c r="M27" s="31">
        <v>84368</v>
      </c>
      <c r="N27" s="31">
        <v>83845</v>
      </c>
      <c r="O27" s="31">
        <v>83581</v>
      </c>
      <c r="P27" s="31">
        <v>83727</v>
      </c>
      <c r="Q27" s="31">
        <v>83832</v>
      </c>
    </row>
    <row r="28" spans="2:17" s="63" customFormat="1" x14ac:dyDescent="0.2">
      <c r="B28" s="89" t="s">
        <v>57</v>
      </c>
      <c r="C28" s="76"/>
      <c r="D28" s="76"/>
      <c r="E28" s="76">
        <v>30390</v>
      </c>
      <c r="F28" s="76">
        <v>30336</v>
      </c>
      <c r="G28" s="76">
        <v>30456</v>
      </c>
      <c r="H28" s="76">
        <v>30489</v>
      </c>
      <c r="I28" s="75">
        <v>30466</v>
      </c>
      <c r="J28" s="75">
        <v>30448</v>
      </c>
      <c r="K28" s="75">
        <v>30417</v>
      </c>
      <c r="L28" s="31">
        <v>30825</v>
      </c>
      <c r="M28" s="31">
        <v>30615</v>
      </c>
      <c r="N28" s="31">
        <v>30527</v>
      </c>
      <c r="O28" s="31">
        <v>30684</v>
      </c>
      <c r="P28" s="31">
        <v>31102</v>
      </c>
      <c r="Q28" s="31">
        <v>31478</v>
      </c>
    </row>
    <row r="29" spans="2:17" s="63" customFormat="1" x14ac:dyDescent="0.2">
      <c r="B29" s="89" t="s">
        <v>56</v>
      </c>
      <c r="C29" s="76"/>
      <c r="D29" s="76"/>
      <c r="E29" s="76">
        <v>122923</v>
      </c>
      <c r="F29" s="76">
        <v>122314</v>
      </c>
      <c r="G29" s="76">
        <v>121672</v>
      </c>
      <c r="H29" s="76">
        <v>121085</v>
      </c>
      <c r="I29" s="75">
        <v>120239</v>
      </c>
      <c r="J29" s="75">
        <v>119597</v>
      </c>
      <c r="K29" s="75">
        <v>118650</v>
      </c>
      <c r="L29" s="31">
        <v>115977</v>
      </c>
      <c r="M29" s="31">
        <v>115517</v>
      </c>
      <c r="N29" s="31">
        <v>115353</v>
      </c>
      <c r="O29" s="31">
        <v>114734</v>
      </c>
      <c r="P29" s="31">
        <v>114239</v>
      </c>
      <c r="Q29" s="31">
        <v>114167</v>
      </c>
    </row>
    <row r="30" spans="2:17" s="63" customFormat="1" x14ac:dyDescent="0.2">
      <c r="B30" s="89" t="s">
        <v>55</v>
      </c>
      <c r="C30" s="76"/>
      <c r="D30" s="76"/>
      <c r="E30" s="76">
        <v>30214</v>
      </c>
      <c r="F30" s="76">
        <v>30142</v>
      </c>
      <c r="G30" s="76">
        <v>30003</v>
      </c>
      <c r="H30" s="76">
        <v>29937</v>
      </c>
      <c r="I30" s="75">
        <v>29919</v>
      </c>
      <c r="J30" s="75">
        <v>29846</v>
      </c>
      <c r="K30" s="75">
        <v>29723</v>
      </c>
      <c r="L30" s="31">
        <v>29012</v>
      </c>
      <c r="M30" s="31">
        <v>28940</v>
      </c>
      <c r="N30" s="31">
        <v>28906</v>
      </c>
      <c r="O30" s="31">
        <v>28928</v>
      </c>
      <c r="P30" s="31">
        <v>29163</v>
      </c>
      <c r="Q30" s="31">
        <v>29300</v>
      </c>
    </row>
    <row r="31" spans="2:17" s="63" customFormat="1" x14ac:dyDescent="0.2">
      <c r="B31" s="86" t="s">
        <v>15</v>
      </c>
      <c r="C31" s="76"/>
      <c r="D31" s="76"/>
      <c r="E31" s="81">
        <v>426102</v>
      </c>
      <c r="F31" s="81">
        <v>424925</v>
      </c>
      <c r="G31" s="81">
        <v>422419</v>
      </c>
      <c r="H31" s="81">
        <v>420568</v>
      </c>
      <c r="I31" s="85">
        <v>418047</v>
      </c>
      <c r="J31" s="85">
        <v>415196</v>
      </c>
      <c r="K31" s="85">
        <v>412850</v>
      </c>
      <c r="L31" s="35">
        <v>395983</v>
      </c>
      <c r="M31" s="35">
        <v>393907</v>
      </c>
      <c r="N31" s="35">
        <v>392281</v>
      </c>
      <c r="O31" s="35">
        <v>391698</v>
      </c>
      <c r="P31" s="35">
        <v>393905</v>
      </c>
      <c r="Q31" s="35">
        <v>394952</v>
      </c>
    </row>
    <row r="32" spans="2:17" s="63" customFormat="1" x14ac:dyDescent="0.2">
      <c r="B32" s="88" t="s">
        <v>54</v>
      </c>
      <c r="C32" s="76"/>
      <c r="D32" s="76"/>
      <c r="E32" s="76">
        <v>52449</v>
      </c>
      <c r="F32" s="76">
        <v>52406</v>
      </c>
      <c r="G32" s="76">
        <v>52047</v>
      </c>
      <c r="H32" s="76">
        <v>51884</v>
      </c>
      <c r="I32" s="75">
        <v>51485</v>
      </c>
      <c r="J32" s="75">
        <v>51175</v>
      </c>
      <c r="K32" s="75">
        <v>50847</v>
      </c>
      <c r="L32" s="31">
        <v>49072</v>
      </c>
      <c r="M32" s="31">
        <v>48713</v>
      </c>
      <c r="N32" s="31">
        <v>48372</v>
      </c>
      <c r="O32" s="31">
        <v>48214</v>
      </c>
      <c r="P32" s="31">
        <v>48011</v>
      </c>
      <c r="Q32" s="31">
        <v>48173</v>
      </c>
    </row>
    <row r="33" spans="2:17" s="63" customFormat="1" x14ac:dyDescent="0.2">
      <c r="B33" s="87" t="s">
        <v>53</v>
      </c>
      <c r="C33" s="76"/>
      <c r="D33" s="76"/>
      <c r="E33" s="76">
        <v>19240</v>
      </c>
      <c r="F33" s="76">
        <v>19183</v>
      </c>
      <c r="G33" s="76">
        <v>19126</v>
      </c>
      <c r="H33" s="76">
        <v>19017</v>
      </c>
      <c r="I33" s="75">
        <v>18833</v>
      </c>
      <c r="J33" s="75">
        <v>18628</v>
      </c>
      <c r="K33" s="75">
        <v>18585</v>
      </c>
      <c r="L33" s="31">
        <v>18102</v>
      </c>
      <c r="M33" s="31">
        <v>18040</v>
      </c>
      <c r="N33" s="31">
        <v>18002</v>
      </c>
      <c r="O33" s="31">
        <v>17957</v>
      </c>
      <c r="P33" s="31">
        <v>17997</v>
      </c>
      <c r="Q33" s="31">
        <v>18083</v>
      </c>
    </row>
    <row r="34" spans="2:17" s="63" customFormat="1" x14ac:dyDescent="0.2">
      <c r="B34" s="78" t="s">
        <v>52</v>
      </c>
      <c r="C34" s="76"/>
      <c r="D34" s="76"/>
      <c r="E34" s="76">
        <v>23013</v>
      </c>
      <c r="F34" s="76">
        <v>22917</v>
      </c>
      <c r="G34" s="76">
        <v>22804</v>
      </c>
      <c r="H34" s="76">
        <v>22619</v>
      </c>
      <c r="I34" s="75">
        <v>22373</v>
      </c>
      <c r="J34" s="75">
        <v>22191</v>
      </c>
      <c r="K34" s="75">
        <v>22025</v>
      </c>
      <c r="L34" s="31">
        <v>20909</v>
      </c>
      <c r="M34" s="31">
        <v>20752</v>
      </c>
      <c r="N34" s="31">
        <v>20702</v>
      </c>
      <c r="O34" s="31">
        <v>20700</v>
      </c>
      <c r="P34" s="31">
        <v>20828</v>
      </c>
      <c r="Q34" s="31">
        <v>20935</v>
      </c>
    </row>
    <row r="35" spans="2:17" s="63" customFormat="1" x14ac:dyDescent="0.2">
      <c r="B35" s="78" t="s">
        <v>51</v>
      </c>
      <c r="C35" s="76"/>
      <c r="D35" s="76"/>
      <c r="E35" s="76">
        <v>17720</v>
      </c>
      <c r="F35" s="76">
        <v>17607</v>
      </c>
      <c r="G35" s="76">
        <v>17499</v>
      </c>
      <c r="H35" s="76">
        <v>17365</v>
      </c>
      <c r="I35" s="75">
        <v>17263</v>
      </c>
      <c r="J35" s="75">
        <v>17274</v>
      </c>
      <c r="K35" s="75">
        <v>17223</v>
      </c>
      <c r="L35" s="31">
        <v>16781</v>
      </c>
      <c r="M35" s="31">
        <v>16740</v>
      </c>
      <c r="N35" s="31">
        <v>16723</v>
      </c>
      <c r="O35" s="31">
        <v>16722</v>
      </c>
      <c r="P35" s="31">
        <v>16904</v>
      </c>
      <c r="Q35" s="31">
        <v>17123</v>
      </c>
    </row>
    <row r="36" spans="2:17" s="63" customFormat="1" x14ac:dyDescent="0.2">
      <c r="B36" s="78" t="s">
        <v>50</v>
      </c>
      <c r="C36" s="76"/>
      <c r="D36" s="76"/>
      <c r="E36" s="76">
        <v>46033</v>
      </c>
      <c r="F36" s="76">
        <v>45852</v>
      </c>
      <c r="G36" s="76">
        <v>45784</v>
      </c>
      <c r="H36" s="76">
        <v>45697</v>
      </c>
      <c r="I36" s="75">
        <v>45329</v>
      </c>
      <c r="J36" s="75">
        <v>44972</v>
      </c>
      <c r="K36" s="75">
        <v>44599</v>
      </c>
      <c r="L36" s="31">
        <v>43848</v>
      </c>
      <c r="M36" s="31">
        <v>43631</v>
      </c>
      <c r="N36" s="31">
        <v>43337</v>
      </c>
      <c r="O36" s="31">
        <v>43183</v>
      </c>
      <c r="P36" s="31">
        <v>43529</v>
      </c>
      <c r="Q36" s="31">
        <v>43770</v>
      </c>
    </row>
    <row r="37" spans="2:17" s="63" customFormat="1" x14ac:dyDescent="0.2">
      <c r="B37" s="78" t="s">
        <v>49</v>
      </c>
      <c r="C37" s="76"/>
      <c r="D37" s="76"/>
      <c r="E37" s="76">
        <v>91036</v>
      </c>
      <c r="F37" s="76">
        <v>90394</v>
      </c>
      <c r="G37" s="76">
        <v>89766</v>
      </c>
      <c r="H37" s="76">
        <v>89133</v>
      </c>
      <c r="I37" s="75">
        <v>88527</v>
      </c>
      <c r="J37" s="75">
        <v>87995</v>
      </c>
      <c r="K37" s="75">
        <v>87633</v>
      </c>
      <c r="L37" s="31">
        <v>85779</v>
      </c>
      <c r="M37" s="31">
        <v>85176</v>
      </c>
      <c r="N37" s="31">
        <v>84787</v>
      </c>
      <c r="O37" s="31">
        <v>84779</v>
      </c>
      <c r="P37" s="31">
        <v>85325</v>
      </c>
      <c r="Q37" s="31">
        <v>86071</v>
      </c>
    </row>
    <row r="38" spans="2:17" s="63" customFormat="1" x14ac:dyDescent="0.2">
      <c r="B38" s="87" t="s">
        <v>48</v>
      </c>
      <c r="C38" s="76"/>
      <c r="D38" s="76"/>
      <c r="E38" s="76">
        <v>50358</v>
      </c>
      <c r="F38" s="76">
        <v>49962</v>
      </c>
      <c r="G38" s="76">
        <v>49527</v>
      </c>
      <c r="H38" s="76">
        <v>49216</v>
      </c>
      <c r="I38" s="75">
        <v>48953</v>
      </c>
      <c r="J38" s="75">
        <v>48676</v>
      </c>
      <c r="K38" s="75">
        <v>48345</v>
      </c>
      <c r="L38" s="31">
        <v>46664</v>
      </c>
      <c r="M38" s="31">
        <v>46447</v>
      </c>
      <c r="N38" s="31">
        <v>46287</v>
      </c>
      <c r="O38" s="31">
        <v>46234</v>
      </c>
      <c r="P38" s="31">
        <v>46497</v>
      </c>
      <c r="Q38" s="31">
        <v>46739</v>
      </c>
    </row>
    <row r="39" spans="2:17" s="63" customFormat="1" x14ac:dyDescent="0.2">
      <c r="B39" s="78" t="s">
        <v>47</v>
      </c>
      <c r="C39" s="76"/>
      <c r="D39" s="76"/>
      <c r="E39" s="76">
        <v>27469</v>
      </c>
      <c r="F39" s="76">
        <v>27478</v>
      </c>
      <c r="G39" s="76">
        <v>27472</v>
      </c>
      <c r="H39" s="76">
        <v>27440</v>
      </c>
      <c r="I39" s="75">
        <v>27341</v>
      </c>
      <c r="J39" s="75">
        <v>27195</v>
      </c>
      <c r="K39" s="75">
        <v>27050</v>
      </c>
      <c r="L39" s="31">
        <v>25957</v>
      </c>
      <c r="M39" s="31">
        <v>25762</v>
      </c>
      <c r="N39" s="31">
        <v>25625</v>
      </c>
      <c r="O39" s="31">
        <v>25555</v>
      </c>
      <c r="P39" s="31">
        <v>26080</v>
      </c>
      <c r="Q39" s="31">
        <v>26159</v>
      </c>
    </row>
    <row r="40" spans="2:17" s="63" customFormat="1" x14ac:dyDescent="0.2">
      <c r="B40" s="78" t="s">
        <v>46</v>
      </c>
      <c r="C40" s="76"/>
      <c r="D40" s="76"/>
      <c r="E40" s="76">
        <v>67978</v>
      </c>
      <c r="F40" s="76">
        <v>68425</v>
      </c>
      <c r="G40" s="76">
        <v>67812</v>
      </c>
      <c r="H40" s="76">
        <v>67719</v>
      </c>
      <c r="I40" s="75">
        <v>67565</v>
      </c>
      <c r="J40" s="75">
        <v>66937</v>
      </c>
      <c r="K40" s="75">
        <v>66622</v>
      </c>
      <c r="L40" s="31">
        <v>59262</v>
      </c>
      <c r="M40" s="31">
        <v>59080</v>
      </c>
      <c r="N40" s="31">
        <v>58936</v>
      </c>
      <c r="O40" s="31">
        <v>58790</v>
      </c>
      <c r="P40" s="31">
        <v>58918</v>
      </c>
      <c r="Q40" s="31">
        <v>57996</v>
      </c>
    </row>
    <row r="41" spans="2:17" s="63" customFormat="1" x14ac:dyDescent="0.2">
      <c r="B41" s="87" t="s">
        <v>45</v>
      </c>
      <c r="C41" s="76"/>
      <c r="D41" s="76"/>
      <c r="E41" s="76">
        <v>30807</v>
      </c>
      <c r="F41" s="76">
        <v>30702</v>
      </c>
      <c r="G41" s="76">
        <v>30581</v>
      </c>
      <c r="H41" s="76">
        <v>30478</v>
      </c>
      <c r="I41" s="75">
        <v>30378</v>
      </c>
      <c r="J41" s="75">
        <v>30152</v>
      </c>
      <c r="K41" s="75">
        <v>29921</v>
      </c>
      <c r="L41" s="31">
        <v>29611</v>
      </c>
      <c r="M41" s="31">
        <v>29567</v>
      </c>
      <c r="N41" s="31">
        <v>29513</v>
      </c>
      <c r="O41" s="31">
        <v>29565</v>
      </c>
      <c r="P41" s="31">
        <v>29819</v>
      </c>
      <c r="Q41" s="31">
        <v>29907</v>
      </c>
    </row>
    <row r="42" spans="2:17" s="63" customFormat="1" x14ac:dyDescent="0.2">
      <c r="B42" s="86" t="s">
        <v>16</v>
      </c>
      <c r="C42" s="76"/>
      <c r="D42" s="76"/>
      <c r="E42" s="81">
        <v>477162</v>
      </c>
      <c r="F42" s="81">
        <v>476793</v>
      </c>
      <c r="G42" s="81">
        <v>475923</v>
      </c>
      <c r="H42" s="81">
        <v>474836</v>
      </c>
      <c r="I42" s="85">
        <v>473327</v>
      </c>
      <c r="J42" s="85">
        <v>471289</v>
      </c>
      <c r="K42" s="85">
        <v>469579</v>
      </c>
      <c r="L42" s="35">
        <v>460378</v>
      </c>
      <c r="M42" s="35">
        <v>459035</v>
      </c>
      <c r="N42" s="35">
        <v>457681</v>
      </c>
      <c r="O42" s="35">
        <v>457139</v>
      </c>
      <c r="P42" s="35">
        <v>459954</v>
      </c>
      <c r="Q42" s="35">
        <v>462190</v>
      </c>
    </row>
    <row r="43" spans="2:17" s="63" customFormat="1" x14ac:dyDescent="0.2">
      <c r="B43" s="78" t="s">
        <v>44</v>
      </c>
      <c r="C43" s="76"/>
      <c r="D43" s="76"/>
      <c r="E43" s="76">
        <v>12822</v>
      </c>
      <c r="F43" s="76">
        <v>12852</v>
      </c>
      <c r="G43" s="76">
        <v>12894</v>
      </c>
      <c r="H43" s="76">
        <v>12911</v>
      </c>
      <c r="I43" s="75">
        <v>12907</v>
      </c>
      <c r="J43" s="75">
        <v>12911</v>
      </c>
      <c r="K43" s="75">
        <v>12784</v>
      </c>
      <c r="L43" s="31">
        <v>12784</v>
      </c>
      <c r="M43" s="31">
        <v>12699</v>
      </c>
      <c r="N43" s="31">
        <v>12622</v>
      </c>
      <c r="O43" s="31">
        <v>12618</v>
      </c>
      <c r="P43" s="31">
        <v>12710</v>
      </c>
      <c r="Q43" s="31">
        <v>12749</v>
      </c>
    </row>
    <row r="44" spans="2:17" s="63" customFormat="1" x14ac:dyDescent="0.2">
      <c r="B44" s="78" t="s">
        <v>43</v>
      </c>
      <c r="C44" s="76"/>
      <c r="D44" s="76"/>
      <c r="E44" s="76">
        <v>70661</v>
      </c>
      <c r="F44" s="76">
        <v>70325</v>
      </c>
      <c r="G44" s="76">
        <v>70147</v>
      </c>
      <c r="H44" s="76">
        <v>70220</v>
      </c>
      <c r="I44" s="75">
        <v>69987</v>
      </c>
      <c r="J44" s="75">
        <v>69706</v>
      </c>
      <c r="K44" s="75">
        <v>69617</v>
      </c>
      <c r="L44" s="31">
        <v>67861</v>
      </c>
      <c r="M44" s="31">
        <v>67561</v>
      </c>
      <c r="N44" s="31">
        <v>67285</v>
      </c>
      <c r="O44" s="31">
        <v>67128</v>
      </c>
      <c r="P44" s="31">
        <v>67259</v>
      </c>
      <c r="Q44" s="31">
        <v>67589</v>
      </c>
    </row>
    <row r="45" spans="2:17" s="63" customFormat="1" x14ac:dyDescent="0.2">
      <c r="B45" s="78" t="s">
        <v>42</v>
      </c>
      <c r="C45" s="76"/>
      <c r="D45" s="76"/>
      <c r="E45" s="76">
        <v>27459</v>
      </c>
      <c r="F45" s="76">
        <v>27497</v>
      </c>
      <c r="G45" s="76">
        <v>27531</v>
      </c>
      <c r="H45" s="76">
        <v>27611</v>
      </c>
      <c r="I45" s="75">
        <v>27725</v>
      </c>
      <c r="J45" s="75">
        <v>27769</v>
      </c>
      <c r="K45" s="75">
        <v>27787</v>
      </c>
      <c r="L45" s="31">
        <v>26403</v>
      </c>
      <c r="M45" s="31">
        <v>26328</v>
      </c>
      <c r="N45" s="31">
        <v>26327</v>
      </c>
      <c r="O45" s="31">
        <v>26480</v>
      </c>
      <c r="P45" s="31">
        <v>26793</v>
      </c>
      <c r="Q45" s="31">
        <v>26902</v>
      </c>
    </row>
    <row r="46" spans="2:17" s="63" customFormat="1" x14ac:dyDescent="0.2">
      <c r="B46" s="78" t="s">
        <v>41</v>
      </c>
      <c r="C46" s="76"/>
      <c r="D46" s="76"/>
      <c r="E46" s="76">
        <v>13740</v>
      </c>
      <c r="F46" s="76">
        <v>13799</v>
      </c>
      <c r="G46" s="76">
        <v>13775</v>
      </c>
      <c r="H46" s="76">
        <v>13690</v>
      </c>
      <c r="I46" s="75">
        <v>13606</v>
      </c>
      <c r="J46" s="75">
        <v>13627</v>
      </c>
      <c r="K46" s="75">
        <v>13615</v>
      </c>
      <c r="L46" s="31">
        <v>13527</v>
      </c>
      <c r="M46" s="31">
        <v>13522</v>
      </c>
      <c r="N46" s="31">
        <v>13519</v>
      </c>
      <c r="O46" s="31">
        <v>13514</v>
      </c>
      <c r="P46" s="31">
        <v>13644</v>
      </c>
      <c r="Q46" s="31">
        <v>13694</v>
      </c>
    </row>
    <row r="47" spans="2:17" s="63" customFormat="1" x14ac:dyDescent="0.2">
      <c r="B47" s="78" t="s">
        <v>40</v>
      </c>
      <c r="C47" s="76"/>
      <c r="D47" s="76"/>
      <c r="E47" s="76">
        <v>39721</v>
      </c>
      <c r="F47" s="76">
        <v>39688</v>
      </c>
      <c r="G47" s="76">
        <v>39582</v>
      </c>
      <c r="H47" s="76">
        <v>39315</v>
      </c>
      <c r="I47" s="75">
        <v>39088</v>
      </c>
      <c r="J47" s="75">
        <v>38837</v>
      </c>
      <c r="K47" s="75">
        <v>38555</v>
      </c>
      <c r="L47" s="31">
        <v>37275</v>
      </c>
      <c r="M47" s="31">
        <v>37130</v>
      </c>
      <c r="N47" s="31">
        <v>37033</v>
      </c>
      <c r="O47" s="31">
        <v>37046</v>
      </c>
      <c r="P47" s="31">
        <v>37401</v>
      </c>
      <c r="Q47" s="31">
        <v>37549</v>
      </c>
    </row>
    <row r="48" spans="2:17" s="63" customFormat="1" x14ac:dyDescent="0.2">
      <c r="B48" s="78" t="s">
        <v>39</v>
      </c>
      <c r="C48" s="84"/>
      <c r="D48" s="82"/>
      <c r="E48" s="76">
        <v>107858</v>
      </c>
      <c r="F48" s="76">
        <v>107696</v>
      </c>
      <c r="G48" s="76">
        <v>107407</v>
      </c>
      <c r="H48" s="76">
        <v>107120</v>
      </c>
      <c r="I48" s="75">
        <v>106951</v>
      </c>
      <c r="J48" s="75">
        <v>106287</v>
      </c>
      <c r="K48" s="75">
        <v>105817</v>
      </c>
      <c r="L48" s="31">
        <v>104026</v>
      </c>
      <c r="M48" s="31">
        <v>103668</v>
      </c>
      <c r="N48" s="31">
        <v>103306</v>
      </c>
      <c r="O48" s="31">
        <v>103016</v>
      </c>
      <c r="P48" s="31">
        <v>103726</v>
      </c>
      <c r="Q48" s="31">
        <v>104205</v>
      </c>
    </row>
    <row r="49" spans="2:17" s="63" customFormat="1" x14ac:dyDescent="0.2">
      <c r="B49" s="78" t="s">
        <v>38</v>
      </c>
      <c r="C49" s="76"/>
      <c r="D49" s="76"/>
      <c r="E49" s="76">
        <v>28790</v>
      </c>
      <c r="F49" s="76">
        <v>28708</v>
      </c>
      <c r="G49" s="76">
        <v>28558</v>
      </c>
      <c r="H49" s="76">
        <v>28361</v>
      </c>
      <c r="I49" s="75">
        <v>28032</v>
      </c>
      <c r="J49" s="75">
        <v>27759</v>
      </c>
      <c r="K49" s="75">
        <v>27600</v>
      </c>
      <c r="L49" s="31">
        <v>27087</v>
      </c>
      <c r="M49" s="31">
        <v>27029</v>
      </c>
      <c r="N49" s="31">
        <v>26885</v>
      </c>
      <c r="O49" s="31">
        <v>26864</v>
      </c>
      <c r="P49" s="31">
        <v>27030</v>
      </c>
      <c r="Q49" s="31">
        <v>27189</v>
      </c>
    </row>
    <row r="50" spans="2:17" s="63" customFormat="1" x14ac:dyDescent="0.2">
      <c r="B50" s="78" t="s">
        <v>37</v>
      </c>
      <c r="C50" s="83"/>
      <c r="D50" s="82"/>
      <c r="E50" s="76">
        <v>32018</v>
      </c>
      <c r="F50" s="76">
        <v>32066</v>
      </c>
      <c r="G50" s="76">
        <v>32063</v>
      </c>
      <c r="H50" s="76">
        <v>32050</v>
      </c>
      <c r="I50" s="75">
        <v>31995</v>
      </c>
      <c r="J50" s="75">
        <v>31806</v>
      </c>
      <c r="K50" s="75">
        <v>31614</v>
      </c>
      <c r="L50" s="31">
        <v>30883</v>
      </c>
      <c r="M50" s="31">
        <v>30760</v>
      </c>
      <c r="N50" s="31">
        <v>30647</v>
      </c>
      <c r="O50" s="31">
        <v>30669</v>
      </c>
      <c r="P50" s="31">
        <v>30876</v>
      </c>
      <c r="Q50" s="31">
        <v>31190</v>
      </c>
    </row>
    <row r="51" spans="2:17" s="63" customFormat="1" x14ac:dyDescent="0.2">
      <c r="B51" s="78" t="s">
        <v>36</v>
      </c>
      <c r="C51" s="81"/>
      <c r="D51" s="80"/>
      <c r="E51" s="76">
        <v>13694</v>
      </c>
      <c r="F51" s="76">
        <v>13710</v>
      </c>
      <c r="G51" s="76">
        <v>13661</v>
      </c>
      <c r="H51" s="76">
        <v>13679</v>
      </c>
      <c r="I51" s="75">
        <v>13711</v>
      </c>
      <c r="J51" s="75">
        <v>13720</v>
      </c>
      <c r="K51" s="75">
        <v>13709</v>
      </c>
      <c r="L51" s="31">
        <v>13366</v>
      </c>
      <c r="M51" s="31">
        <v>13392</v>
      </c>
      <c r="N51" s="31">
        <v>13420</v>
      </c>
      <c r="O51" s="31">
        <v>13466</v>
      </c>
      <c r="P51" s="31">
        <v>13568</v>
      </c>
      <c r="Q51" s="31">
        <v>13630</v>
      </c>
    </row>
    <row r="52" spans="2:17" s="63" customFormat="1" x14ac:dyDescent="0.2">
      <c r="B52" s="78" t="s">
        <v>35</v>
      </c>
      <c r="C52" s="76"/>
      <c r="D52" s="76"/>
      <c r="E52" s="76">
        <v>8620</v>
      </c>
      <c r="F52" s="76">
        <v>8636</v>
      </c>
      <c r="G52" s="76">
        <v>8667</v>
      </c>
      <c r="H52" s="76">
        <v>8653</v>
      </c>
      <c r="I52" s="75">
        <v>8618</v>
      </c>
      <c r="J52" s="75">
        <v>8598</v>
      </c>
      <c r="K52" s="75">
        <v>8600</v>
      </c>
      <c r="L52" s="31">
        <v>8628</v>
      </c>
      <c r="M52" s="31">
        <v>8655</v>
      </c>
      <c r="N52" s="31">
        <v>8633</v>
      </c>
      <c r="O52" s="31">
        <v>8638</v>
      </c>
      <c r="P52" s="31">
        <v>8742</v>
      </c>
      <c r="Q52" s="31">
        <v>8794</v>
      </c>
    </row>
    <row r="53" spans="2:17" s="63" customFormat="1" x14ac:dyDescent="0.2">
      <c r="B53" s="78" t="s">
        <v>34</v>
      </c>
      <c r="C53" s="76"/>
      <c r="D53" s="79"/>
      <c r="E53" s="76">
        <v>38758</v>
      </c>
      <c r="F53" s="76">
        <v>38621</v>
      </c>
      <c r="G53" s="76">
        <v>38489</v>
      </c>
      <c r="H53" s="76">
        <v>38206</v>
      </c>
      <c r="I53" s="75">
        <v>37909</v>
      </c>
      <c r="J53" s="75">
        <v>37721</v>
      </c>
      <c r="K53" s="75">
        <v>37528</v>
      </c>
      <c r="L53" s="31">
        <v>37016</v>
      </c>
      <c r="M53" s="31">
        <v>36810</v>
      </c>
      <c r="N53" s="31">
        <v>36622</v>
      </c>
      <c r="O53" s="31">
        <v>36391</v>
      </c>
      <c r="P53" s="31">
        <v>36471</v>
      </c>
      <c r="Q53" s="31">
        <v>36474</v>
      </c>
    </row>
    <row r="54" spans="2:17" s="63" customFormat="1" x14ac:dyDescent="0.2">
      <c r="B54" s="78" t="s">
        <v>33</v>
      </c>
      <c r="C54" s="77"/>
      <c r="D54" s="77"/>
      <c r="E54" s="76">
        <v>61710</v>
      </c>
      <c r="F54" s="76">
        <v>61747</v>
      </c>
      <c r="G54" s="76">
        <v>61592</v>
      </c>
      <c r="H54" s="76">
        <v>61430</v>
      </c>
      <c r="I54" s="75">
        <v>61273</v>
      </c>
      <c r="J54" s="75">
        <v>61065</v>
      </c>
      <c r="K54" s="75">
        <v>60822</v>
      </c>
      <c r="L54" s="31">
        <v>60277</v>
      </c>
      <c r="M54" s="31">
        <v>60234</v>
      </c>
      <c r="N54" s="31">
        <v>60156</v>
      </c>
      <c r="O54" s="31">
        <v>60079</v>
      </c>
      <c r="P54" s="31">
        <v>60342</v>
      </c>
      <c r="Q54" s="31">
        <v>60696</v>
      </c>
    </row>
    <row r="55" spans="2:17" s="63" customFormat="1" x14ac:dyDescent="0.2">
      <c r="B55" s="78" t="s">
        <v>32</v>
      </c>
      <c r="C55" s="77"/>
      <c r="D55" s="77"/>
      <c r="E55" s="76">
        <v>21312</v>
      </c>
      <c r="F55" s="76">
        <v>21449</v>
      </c>
      <c r="G55" s="76">
        <v>21558</v>
      </c>
      <c r="H55" s="76">
        <v>21590</v>
      </c>
      <c r="I55" s="75">
        <v>21526</v>
      </c>
      <c r="J55" s="75">
        <v>21485</v>
      </c>
      <c r="K55" s="75">
        <v>21531</v>
      </c>
      <c r="L55" s="31">
        <v>21248</v>
      </c>
      <c r="M55" s="31">
        <v>21248</v>
      </c>
      <c r="N55" s="31">
        <v>21230</v>
      </c>
      <c r="O55" s="31">
        <v>21234</v>
      </c>
      <c r="P55" s="31">
        <v>21396</v>
      </c>
      <c r="Q55" s="31">
        <v>21531</v>
      </c>
    </row>
    <row r="56" spans="2:17" s="63" customFormat="1" x14ac:dyDescent="0.2">
      <c r="B56" s="74"/>
      <c r="C56" s="73"/>
      <c r="D56" s="73"/>
      <c r="E56" s="73"/>
      <c r="F56" s="73"/>
      <c r="G56" s="73"/>
      <c r="H56" s="73"/>
      <c r="I56" s="73"/>
      <c r="J56" s="73"/>
      <c r="K56" s="73"/>
      <c r="L56" s="73"/>
    </row>
    <row r="57" spans="2:17" s="63" customFormat="1" x14ac:dyDescent="0.2">
      <c r="B57" s="74"/>
      <c r="C57" s="73"/>
      <c r="D57" s="73"/>
      <c r="E57" s="73"/>
      <c r="F57" s="73"/>
      <c r="G57" s="73"/>
      <c r="H57" s="73"/>
      <c r="I57" s="73"/>
      <c r="J57" s="73"/>
      <c r="K57" s="73"/>
      <c r="L57" s="73"/>
    </row>
    <row r="58" spans="2:17" s="63" customFormat="1" x14ac:dyDescent="0.2">
      <c r="B58" s="29" t="s">
        <v>20</v>
      </c>
      <c r="C58" s="72"/>
      <c r="D58" s="72"/>
      <c r="E58" s="72"/>
      <c r="F58" s="72"/>
      <c r="G58" s="72"/>
      <c r="H58" s="72"/>
      <c r="I58" s="72"/>
      <c r="J58" s="72"/>
      <c r="K58" s="72"/>
      <c r="L58" s="72"/>
    </row>
    <row r="59" spans="2:17" s="63" customFormat="1" x14ac:dyDescent="0.2">
      <c r="B59" s="68" t="s">
        <v>21</v>
      </c>
      <c r="C59" s="64"/>
      <c r="D59" s="64"/>
      <c r="E59" s="64"/>
      <c r="F59" s="64"/>
      <c r="G59" s="64"/>
      <c r="H59" s="64"/>
      <c r="I59" s="64"/>
      <c r="J59" s="64"/>
      <c r="K59" s="64"/>
      <c r="L59" s="64"/>
      <c r="M59" s="65"/>
      <c r="N59" s="65"/>
      <c r="O59" s="65"/>
      <c r="P59" s="65"/>
      <c r="Q59" s="65"/>
    </row>
    <row r="60" spans="2:17" s="63" customFormat="1" x14ac:dyDescent="0.2">
      <c r="B60" s="48" t="s">
        <v>91</v>
      </c>
      <c r="C60" s="70"/>
      <c r="D60" s="70"/>
      <c r="E60" s="70"/>
      <c r="F60" s="70"/>
      <c r="G60" s="70"/>
      <c r="H60" s="70"/>
      <c r="I60" s="70"/>
      <c r="J60" s="70"/>
      <c r="K60" s="70"/>
      <c r="L60" s="70"/>
      <c r="M60" s="69"/>
      <c r="N60" s="69"/>
      <c r="O60" s="69"/>
      <c r="P60" s="69"/>
      <c r="Q60" s="69"/>
    </row>
    <row r="61" spans="2:17" s="63" customFormat="1" x14ac:dyDescent="0.2">
      <c r="B61" s="68"/>
      <c r="C61" s="64"/>
      <c r="D61" s="64"/>
      <c r="E61" s="64"/>
      <c r="F61" s="64"/>
      <c r="G61" s="64"/>
      <c r="H61" s="64"/>
      <c r="I61" s="64"/>
      <c r="J61" s="64"/>
      <c r="K61" s="64"/>
      <c r="L61" s="64"/>
      <c r="M61" s="68"/>
    </row>
    <row r="62" spans="2:17" s="63" customFormat="1" x14ac:dyDescent="0.2">
      <c r="B62" s="68"/>
      <c r="C62" s="64"/>
      <c r="D62" s="64"/>
      <c r="E62" s="64"/>
      <c r="F62" s="64"/>
      <c r="G62" s="64"/>
      <c r="H62" s="64"/>
      <c r="I62" s="64"/>
      <c r="J62" s="64"/>
      <c r="K62" s="64"/>
      <c r="L62" s="64"/>
      <c r="M62" s="68"/>
    </row>
    <row r="63" spans="2:17" s="63" customFormat="1" x14ac:dyDescent="0.2">
      <c r="B63" s="68"/>
      <c r="C63" s="64"/>
      <c r="D63" s="64"/>
      <c r="E63" s="64"/>
      <c r="F63" s="64"/>
      <c r="G63" s="64"/>
      <c r="H63" s="64"/>
      <c r="I63" s="64"/>
      <c r="J63" s="64"/>
      <c r="K63" s="64"/>
      <c r="L63" s="64"/>
      <c r="M63" s="68"/>
    </row>
    <row r="73" spans="2:12" s="63" customFormat="1" x14ac:dyDescent="0.2">
      <c r="B73" s="67"/>
      <c r="C73" s="66"/>
      <c r="D73" s="66"/>
      <c r="E73" s="66"/>
      <c r="F73" s="66"/>
      <c r="G73" s="66"/>
      <c r="H73" s="66"/>
      <c r="I73" s="66"/>
      <c r="J73" s="66"/>
      <c r="K73" s="66"/>
      <c r="L73" s="66"/>
    </row>
  </sheetData>
  <mergeCells count="1">
    <mergeCell ref="E6:N6"/>
  </mergeCells>
  <pageMargins left="0.7" right="0.7" top="0.78740157499999996" bottom="0.78740157499999996" header="0.3" footer="0.3"/>
  <pageSetup paperSize="9" scale="6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7"/>
  <sheetViews>
    <sheetView topLeftCell="A10" workbookViewId="0">
      <selection activeCell="G4" sqref="G4"/>
    </sheetView>
  </sheetViews>
  <sheetFormatPr baseColWidth="10" defaultRowHeight="15" x14ac:dyDescent="0.25"/>
  <cols>
    <col min="3" max="3" width="12.5703125" bestFit="1" customWidth="1"/>
  </cols>
  <sheetData>
    <row r="2" spans="2:3" x14ac:dyDescent="0.25">
      <c r="B2" t="s">
        <v>77</v>
      </c>
    </row>
    <row r="3" spans="2:3" x14ac:dyDescent="0.25">
      <c r="C3">
        <v>2016</v>
      </c>
    </row>
    <row r="6" spans="2:3" x14ac:dyDescent="0.25">
      <c r="B6" t="s">
        <v>6</v>
      </c>
      <c r="C6" s="118">
        <v>16202.588789978283</v>
      </c>
    </row>
    <row r="7" spans="2:3" x14ac:dyDescent="0.25">
      <c r="B7" t="s">
        <v>4</v>
      </c>
      <c r="C7" s="118">
        <v>16881.478897664583</v>
      </c>
    </row>
    <row r="8" spans="2:3" x14ac:dyDescent="0.25">
      <c r="B8" t="s">
        <v>57</v>
      </c>
      <c r="C8" s="118">
        <v>17131.051452420859</v>
      </c>
    </row>
    <row r="9" spans="2:3" x14ac:dyDescent="0.25">
      <c r="B9" t="s">
        <v>54</v>
      </c>
      <c r="C9" s="118">
        <v>17271.645742108944</v>
      </c>
    </row>
    <row r="10" spans="2:3" x14ac:dyDescent="0.25">
      <c r="B10" t="s">
        <v>9</v>
      </c>
      <c r="C10" s="118">
        <v>17579.434757554925</v>
      </c>
    </row>
    <row r="11" spans="2:3" x14ac:dyDescent="0.25">
      <c r="B11" t="s">
        <v>49</v>
      </c>
      <c r="C11" s="118">
        <v>17735.935903166024</v>
      </c>
    </row>
    <row r="12" spans="2:3" x14ac:dyDescent="0.25">
      <c r="B12" t="s">
        <v>40</v>
      </c>
      <c r="C12" s="118">
        <v>17845.479308700527</v>
      </c>
    </row>
    <row r="13" spans="2:3" x14ac:dyDescent="0.25">
      <c r="B13" t="s">
        <v>61</v>
      </c>
      <c r="C13" s="118">
        <v>17876.880054566343</v>
      </c>
    </row>
    <row r="14" spans="2:3" x14ac:dyDescent="0.25">
      <c r="B14" t="s">
        <v>8</v>
      </c>
      <c r="C14" s="118">
        <v>18006.010519838983</v>
      </c>
    </row>
    <row r="15" spans="2:3" x14ac:dyDescent="0.25">
      <c r="B15" t="s">
        <v>11</v>
      </c>
      <c r="C15" s="118">
        <v>18180.574023202738</v>
      </c>
    </row>
    <row r="16" spans="2:3" x14ac:dyDescent="0.25">
      <c r="B16" t="s">
        <v>53</v>
      </c>
      <c r="C16" s="118">
        <v>18498.100372864457</v>
      </c>
    </row>
    <row r="17" spans="2:3" x14ac:dyDescent="0.25">
      <c r="B17" t="s">
        <v>59</v>
      </c>
      <c r="C17" s="118">
        <v>18853.963141571978</v>
      </c>
    </row>
    <row r="18" spans="2:3" x14ac:dyDescent="0.25">
      <c r="B18" t="s">
        <v>3</v>
      </c>
      <c r="C18" s="118">
        <v>18945.983144835936</v>
      </c>
    </row>
    <row r="19" spans="2:3" x14ac:dyDescent="0.25">
      <c r="B19" t="s">
        <v>63</v>
      </c>
      <c r="C19" s="118">
        <v>19206.920626254589</v>
      </c>
    </row>
    <row r="20" spans="2:3" x14ac:dyDescent="0.25">
      <c r="B20" t="s">
        <v>64</v>
      </c>
      <c r="C20" s="118">
        <v>19495.084514073871</v>
      </c>
    </row>
    <row r="21" spans="2:3" x14ac:dyDescent="0.25">
      <c r="B21" t="s">
        <v>58</v>
      </c>
      <c r="C21" s="118">
        <v>19657.450777825896</v>
      </c>
    </row>
    <row r="22" spans="2:3" x14ac:dyDescent="0.25">
      <c r="B22" t="s">
        <v>2</v>
      </c>
      <c r="C22" s="118">
        <v>19674.186122612944</v>
      </c>
    </row>
    <row r="23" spans="2:3" x14ac:dyDescent="0.25">
      <c r="B23" t="s">
        <v>7</v>
      </c>
      <c r="C23" s="118">
        <v>19773.799740177623</v>
      </c>
    </row>
    <row r="24" spans="2:3" x14ac:dyDescent="0.25">
      <c r="B24" t="s">
        <v>50</v>
      </c>
      <c r="C24" s="118">
        <v>19778.909514180938</v>
      </c>
    </row>
    <row r="25" spans="2:3" x14ac:dyDescent="0.25">
      <c r="B25" t="s">
        <v>34</v>
      </c>
      <c r="C25" s="118">
        <v>20153.125262818688</v>
      </c>
    </row>
    <row r="26" spans="2:3" x14ac:dyDescent="0.25">
      <c r="B26" t="s">
        <v>5</v>
      </c>
      <c r="C26" s="118">
        <v>20159.462274589565</v>
      </c>
    </row>
    <row r="27" spans="2:3" x14ac:dyDescent="0.25">
      <c r="B27" t="s">
        <v>56</v>
      </c>
      <c r="C27" s="118">
        <v>20793.531211728914</v>
      </c>
    </row>
    <row r="28" spans="2:3" x14ac:dyDescent="0.25">
      <c r="B28" t="s">
        <v>39</v>
      </c>
      <c r="C28" s="118">
        <v>20931.542677205103</v>
      </c>
    </row>
    <row r="29" spans="2:3" x14ac:dyDescent="0.25">
      <c r="B29" t="s">
        <v>33</v>
      </c>
      <c r="C29" s="118">
        <v>21051.933125220286</v>
      </c>
    </row>
    <row r="30" spans="2:3" x14ac:dyDescent="0.25">
      <c r="B30" t="s">
        <v>62</v>
      </c>
      <c r="C30" s="118">
        <v>21101.88361077552</v>
      </c>
    </row>
    <row r="31" spans="2:3" x14ac:dyDescent="0.25">
      <c r="B31" t="s">
        <v>55</v>
      </c>
      <c r="C31" s="118">
        <v>21289.48134764508</v>
      </c>
    </row>
    <row r="32" spans="2:3" x14ac:dyDescent="0.25">
      <c r="B32" t="s">
        <v>38</v>
      </c>
      <c r="C32" s="118">
        <v>21705.538869966018</v>
      </c>
    </row>
    <row r="33" spans="2:3" x14ac:dyDescent="0.25">
      <c r="B33" t="s">
        <v>43</v>
      </c>
      <c r="C33" s="118">
        <v>21726.271620629032</v>
      </c>
    </row>
    <row r="34" spans="2:3" x14ac:dyDescent="0.25">
      <c r="B34" t="s">
        <v>32</v>
      </c>
      <c r="C34" s="118">
        <v>21751.314581310246</v>
      </c>
    </row>
    <row r="35" spans="2:3" x14ac:dyDescent="0.25">
      <c r="B35" t="s">
        <v>65</v>
      </c>
      <c r="C35" s="118">
        <v>21809.536214459633</v>
      </c>
    </row>
    <row r="36" spans="2:3" x14ac:dyDescent="0.25">
      <c r="B36" t="s">
        <v>71</v>
      </c>
      <c r="C36" s="118">
        <v>21865.867889671965</v>
      </c>
    </row>
    <row r="37" spans="2:3" x14ac:dyDescent="0.25">
      <c r="B37" t="s">
        <v>70</v>
      </c>
      <c r="C37" s="118">
        <v>21961.119159939459</v>
      </c>
    </row>
    <row r="38" spans="2:3" x14ac:dyDescent="0.25">
      <c r="B38" t="s">
        <v>37</v>
      </c>
      <c r="C38" s="118">
        <v>22014.416768331354</v>
      </c>
    </row>
    <row r="39" spans="2:3" x14ac:dyDescent="0.25">
      <c r="B39" t="s">
        <v>47</v>
      </c>
      <c r="C39" s="118">
        <v>22165.660818148273</v>
      </c>
    </row>
    <row r="40" spans="2:3" x14ac:dyDescent="0.25">
      <c r="B40" t="s">
        <v>45</v>
      </c>
      <c r="C40" s="118">
        <v>22229.27445458201</v>
      </c>
    </row>
    <row r="41" spans="2:3" x14ac:dyDescent="0.25">
      <c r="B41" t="s">
        <v>44</v>
      </c>
      <c r="C41" s="118">
        <v>22594.376861546796</v>
      </c>
    </row>
    <row r="42" spans="2:3" x14ac:dyDescent="0.25">
      <c r="B42" t="s">
        <v>42</v>
      </c>
      <c r="C42" s="118">
        <v>22846.007069274223</v>
      </c>
    </row>
    <row r="43" spans="2:3" x14ac:dyDescent="0.25">
      <c r="B43" t="s">
        <v>60</v>
      </c>
      <c r="C43" s="118">
        <v>23066.746381013989</v>
      </c>
    </row>
    <row r="44" spans="2:3" x14ac:dyDescent="0.25">
      <c r="B44" t="s">
        <v>10</v>
      </c>
      <c r="C44" s="118">
        <v>23091.035283973291</v>
      </c>
    </row>
    <row r="45" spans="2:3" x14ac:dyDescent="0.25">
      <c r="B45" t="s">
        <v>48</v>
      </c>
      <c r="C45" s="118">
        <v>23413.646476540143</v>
      </c>
    </row>
    <row r="46" spans="2:3" x14ac:dyDescent="0.25">
      <c r="B46" t="s">
        <v>46</v>
      </c>
      <c r="C46" s="118">
        <v>23653.084035018164</v>
      </c>
    </row>
    <row r="47" spans="2:3" x14ac:dyDescent="0.25">
      <c r="B47" t="s">
        <v>52</v>
      </c>
      <c r="C47" s="118">
        <v>23841.475151663486</v>
      </c>
    </row>
    <row r="48" spans="2:3" x14ac:dyDescent="0.25">
      <c r="B48" t="s">
        <v>73</v>
      </c>
      <c r="C48" s="118">
        <v>24084.006270479422</v>
      </c>
    </row>
    <row r="49" spans="2:3" x14ac:dyDescent="0.25">
      <c r="B49" t="s">
        <v>35</v>
      </c>
      <c r="C49" s="118">
        <v>24112.407099905511</v>
      </c>
    </row>
    <row r="50" spans="2:3" x14ac:dyDescent="0.25">
      <c r="B50" t="s">
        <v>36</v>
      </c>
      <c r="C50" s="118">
        <v>24527.99753449098</v>
      </c>
    </row>
    <row r="51" spans="2:3" x14ac:dyDescent="0.25">
      <c r="B51" t="s">
        <v>68</v>
      </c>
      <c r="C51" s="118">
        <v>24861.833979041679</v>
      </c>
    </row>
    <row r="52" spans="2:3" x14ac:dyDescent="0.25">
      <c r="B52" t="s">
        <v>72</v>
      </c>
      <c r="C52" s="118">
        <v>25144.44000873205</v>
      </c>
    </row>
    <row r="53" spans="2:3" x14ac:dyDescent="0.25">
      <c r="B53" t="s">
        <v>41</v>
      </c>
      <c r="C53" s="118">
        <v>25640.478012228094</v>
      </c>
    </row>
    <row r="54" spans="2:3" x14ac:dyDescent="0.25">
      <c r="B54" t="s">
        <v>51</v>
      </c>
      <c r="C54" s="118">
        <v>26212.174683646233</v>
      </c>
    </row>
    <row r="55" spans="2:3" x14ac:dyDescent="0.25">
      <c r="B55" t="s">
        <v>66</v>
      </c>
      <c r="C55" s="118">
        <v>26315.750389707373</v>
      </c>
    </row>
    <row r="56" spans="2:3" x14ac:dyDescent="0.25">
      <c r="B56" t="s">
        <v>69</v>
      </c>
      <c r="C56" s="118">
        <v>30627.622046001179</v>
      </c>
    </row>
    <row r="57" spans="2:3" x14ac:dyDescent="0.25">
      <c r="B57" t="s">
        <v>67</v>
      </c>
      <c r="C57" s="118">
        <v>31434.362891707879</v>
      </c>
    </row>
  </sheetData>
  <sortState ref="B10:C61">
    <sortCondition ref="C10:C61"/>
  </sortState>
  <pageMargins left="0.70866141732283472" right="0.70866141732283472" top="0.78740157480314965" bottom="0.78740157480314965"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Deckblatt</vt:lpstr>
      <vt:lpstr>Verf E.1</vt:lpstr>
      <vt:lpstr>Verf E.1.1</vt:lpstr>
      <vt:lpstr>Verf E.2</vt:lpstr>
      <vt:lpstr>Verf E.2.1</vt:lpstr>
      <vt:lpstr>Verf E.3 </vt:lpstr>
      <vt:lpstr>Verf E.3.1</vt:lpstr>
      <vt:lpstr>Tabelle3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2006-09-21T08:52:22Z</dcterms:created>
  <dcterms:modified xsi:type="dcterms:W3CDTF">2019-09-11T08:28:47Z</dcterms:modified>
</cp:coreProperties>
</file>