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2_Bevölkerung\Bevölkerungsbewegung\Wanderung 2-dim\"/>
    </mc:Choice>
  </mc:AlternateContent>
  <bookViews>
    <workbookView xWindow="0" yWindow="0" windowWidth="20730" windowHeight="11760" firstSheet="4" activeTab="8"/>
  </bookViews>
  <sheets>
    <sheet name="Deckblatt" sheetId="11" r:id="rId1"/>
    <sheet name="Zuzüge 2017" sheetId="13" r:id="rId2"/>
    <sheet name="Fortzüge 2017" sheetId="51" r:id="rId3"/>
    <sheet name="Saldo 2017" sheetId="52" r:id="rId4"/>
    <sheet name="Zuzüge 2016" sheetId="61" r:id="rId5"/>
    <sheet name="Fortzüge 2016" sheetId="56" r:id="rId6"/>
    <sheet name="Saldo 2016" sheetId="57" r:id="rId7"/>
    <sheet name="Zuzüge 16 bis 17" sheetId="63" r:id="rId8"/>
    <sheet name="Fortzüge 16 bis 17" sheetId="6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4" l="1"/>
  <c r="F12" i="64"/>
  <c r="G12" i="64"/>
  <c r="H12" i="64"/>
  <c r="I12" i="64"/>
  <c r="J12" i="64"/>
  <c r="K12" i="64"/>
  <c r="L12" i="64"/>
  <c r="M12" i="64"/>
  <c r="E13" i="64"/>
  <c r="F13" i="64"/>
  <c r="G13" i="64"/>
  <c r="H13" i="64"/>
  <c r="I13" i="64"/>
  <c r="J13" i="64"/>
  <c r="K13" i="64"/>
  <c r="L13" i="64"/>
  <c r="M13" i="64"/>
  <c r="E14" i="64"/>
  <c r="F14" i="64"/>
  <c r="G14" i="64"/>
  <c r="H14" i="64"/>
  <c r="I14" i="64"/>
  <c r="J14" i="64"/>
  <c r="K14" i="64"/>
  <c r="L14" i="64"/>
  <c r="M14" i="64"/>
  <c r="E15" i="64"/>
  <c r="F15" i="64"/>
  <c r="G15" i="64"/>
  <c r="H15" i="64"/>
  <c r="I15" i="64"/>
  <c r="J15" i="64"/>
  <c r="K15" i="64"/>
  <c r="L15" i="64"/>
  <c r="M15" i="64"/>
  <c r="E16" i="64"/>
  <c r="F16" i="64"/>
  <c r="G16" i="64"/>
  <c r="H16" i="64"/>
  <c r="I16" i="64"/>
  <c r="J16" i="64"/>
  <c r="K16" i="64"/>
  <c r="L16" i="64"/>
  <c r="M16" i="64"/>
  <c r="E17" i="64"/>
  <c r="F17" i="64"/>
  <c r="G17" i="64"/>
  <c r="H17" i="64"/>
  <c r="I17" i="64"/>
  <c r="J17" i="64"/>
  <c r="K17" i="64"/>
  <c r="L17" i="64"/>
  <c r="M17" i="64"/>
  <c r="E18" i="64"/>
  <c r="F18" i="64"/>
  <c r="G18" i="64"/>
  <c r="H18" i="64"/>
  <c r="I18" i="64"/>
  <c r="J18" i="64"/>
  <c r="K18" i="64"/>
  <c r="L18" i="64"/>
  <c r="M18" i="64"/>
  <c r="E19" i="64"/>
  <c r="F19" i="64"/>
  <c r="G19" i="64"/>
  <c r="H19" i="64"/>
  <c r="I19" i="64"/>
  <c r="J19" i="64"/>
  <c r="K19" i="64"/>
  <c r="L19" i="64"/>
  <c r="M19" i="64"/>
  <c r="E20" i="64"/>
  <c r="F20" i="64"/>
  <c r="G20" i="64"/>
  <c r="H20" i="64"/>
  <c r="I20" i="64"/>
  <c r="J20" i="64"/>
  <c r="K20" i="64"/>
  <c r="L20" i="64"/>
  <c r="M20" i="64"/>
  <c r="E21" i="64"/>
  <c r="F21" i="64"/>
  <c r="G21" i="64"/>
  <c r="H21" i="64"/>
  <c r="I21" i="64"/>
  <c r="J21" i="64"/>
  <c r="K21" i="64"/>
  <c r="L21" i="64"/>
  <c r="M21" i="64"/>
  <c r="E22" i="64"/>
  <c r="F22" i="64"/>
  <c r="G22" i="64"/>
  <c r="H22" i="64"/>
  <c r="I22" i="64"/>
  <c r="J22" i="64"/>
  <c r="K22" i="64"/>
  <c r="L22" i="64"/>
  <c r="M22" i="64"/>
  <c r="E23" i="64"/>
  <c r="F23" i="64"/>
  <c r="G23" i="64"/>
  <c r="H23" i="64"/>
  <c r="I23" i="64"/>
  <c r="J23" i="64"/>
  <c r="K23" i="64"/>
  <c r="L23" i="64"/>
  <c r="M23" i="64"/>
  <c r="E24" i="64"/>
  <c r="F24" i="64"/>
  <c r="G24" i="64"/>
  <c r="H24" i="64"/>
  <c r="I24" i="64"/>
  <c r="J24" i="64"/>
  <c r="K24" i="64"/>
  <c r="L24" i="64"/>
  <c r="M24" i="64"/>
  <c r="E25" i="64"/>
  <c r="F25" i="64"/>
  <c r="G25" i="64"/>
  <c r="H25" i="64"/>
  <c r="I25" i="64"/>
  <c r="J25" i="64"/>
  <c r="K25" i="64"/>
  <c r="L25" i="64"/>
  <c r="M25" i="64"/>
  <c r="E26" i="64"/>
  <c r="F26" i="64"/>
  <c r="G26" i="64"/>
  <c r="H26" i="64"/>
  <c r="I26" i="64"/>
  <c r="J26" i="64"/>
  <c r="K26" i="64"/>
  <c r="L26" i="64"/>
  <c r="M26" i="64"/>
  <c r="E27" i="64"/>
  <c r="F27" i="64"/>
  <c r="G27" i="64"/>
  <c r="H27" i="64"/>
  <c r="I27" i="64"/>
  <c r="J27" i="64"/>
  <c r="K27" i="64"/>
  <c r="L27" i="64"/>
  <c r="M27" i="64"/>
  <c r="E28" i="64"/>
  <c r="F28" i="64"/>
  <c r="G28" i="64"/>
  <c r="H28" i="64"/>
  <c r="I28" i="64"/>
  <c r="J28" i="64"/>
  <c r="K28" i="64"/>
  <c r="L28" i="64"/>
  <c r="M28" i="64"/>
  <c r="E29" i="64"/>
  <c r="F29" i="64"/>
  <c r="G29" i="64"/>
  <c r="H29" i="64"/>
  <c r="I29" i="64"/>
  <c r="J29" i="64"/>
  <c r="K29" i="64"/>
  <c r="L29" i="64"/>
  <c r="M29" i="64"/>
  <c r="E30" i="64"/>
  <c r="F30" i="64"/>
  <c r="G30" i="64"/>
  <c r="H30" i="64"/>
  <c r="I30" i="64"/>
  <c r="J30" i="64"/>
  <c r="K30" i="64"/>
  <c r="L30" i="64"/>
  <c r="M30" i="64"/>
  <c r="F11" i="64"/>
  <c r="G11" i="64"/>
  <c r="H11" i="64"/>
  <c r="I11" i="64"/>
  <c r="J11" i="64"/>
  <c r="K11" i="64"/>
  <c r="L11" i="64"/>
  <c r="M11" i="64"/>
  <c r="E11" i="64"/>
  <c r="E12" i="63"/>
  <c r="F12" i="63"/>
  <c r="G12" i="63"/>
  <c r="H12" i="63"/>
  <c r="I12" i="63"/>
  <c r="J12" i="63"/>
  <c r="K12" i="63"/>
  <c r="L12" i="63"/>
  <c r="M12" i="63"/>
  <c r="E13" i="63"/>
  <c r="F13" i="63"/>
  <c r="G13" i="63"/>
  <c r="H13" i="63"/>
  <c r="I13" i="63"/>
  <c r="J13" i="63"/>
  <c r="K13" i="63"/>
  <c r="L13" i="63"/>
  <c r="M13" i="63"/>
  <c r="E14" i="63"/>
  <c r="F14" i="63"/>
  <c r="G14" i="63"/>
  <c r="H14" i="63"/>
  <c r="I14" i="63"/>
  <c r="J14" i="63"/>
  <c r="K14" i="63"/>
  <c r="L14" i="63"/>
  <c r="M14" i="63"/>
  <c r="E15" i="63"/>
  <c r="F15" i="63"/>
  <c r="G15" i="63"/>
  <c r="H15" i="63"/>
  <c r="I15" i="63"/>
  <c r="J15" i="63"/>
  <c r="K15" i="63"/>
  <c r="L15" i="63"/>
  <c r="M15" i="63"/>
  <c r="E16" i="63"/>
  <c r="F16" i="63"/>
  <c r="G16" i="63"/>
  <c r="H16" i="63"/>
  <c r="I16" i="63"/>
  <c r="J16" i="63"/>
  <c r="K16" i="63"/>
  <c r="L16" i="63"/>
  <c r="M16" i="63"/>
  <c r="E17" i="63"/>
  <c r="F17" i="63"/>
  <c r="G17" i="63"/>
  <c r="H17" i="63"/>
  <c r="I17" i="63"/>
  <c r="J17" i="63"/>
  <c r="K17" i="63"/>
  <c r="L17" i="63"/>
  <c r="M17" i="63"/>
  <c r="E18" i="63"/>
  <c r="F18" i="63"/>
  <c r="G18" i="63"/>
  <c r="H18" i="63"/>
  <c r="I18" i="63"/>
  <c r="J18" i="63"/>
  <c r="K18" i="63"/>
  <c r="L18" i="63"/>
  <c r="M18" i="63"/>
  <c r="E19" i="63"/>
  <c r="F19" i="63"/>
  <c r="G19" i="63"/>
  <c r="H19" i="63"/>
  <c r="I19" i="63"/>
  <c r="J19" i="63"/>
  <c r="K19" i="63"/>
  <c r="L19" i="63"/>
  <c r="M19" i="63"/>
  <c r="E20" i="63"/>
  <c r="F20" i="63"/>
  <c r="G20" i="63"/>
  <c r="H20" i="63"/>
  <c r="I20" i="63"/>
  <c r="J20" i="63"/>
  <c r="K20" i="63"/>
  <c r="L20" i="63"/>
  <c r="M20" i="63"/>
  <c r="E21" i="63"/>
  <c r="F21" i="63"/>
  <c r="G21" i="63"/>
  <c r="H21" i="63"/>
  <c r="I21" i="63"/>
  <c r="J21" i="63"/>
  <c r="K21" i="63"/>
  <c r="L21" i="63"/>
  <c r="M21" i="63"/>
  <c r="E22" i="63"/>
  <c r="F22" i="63"/>
  <c r="G22" i="63"/>
  <c r="H22" i="63"/>
  <c r="I22" i="63"/>
  <c r="J22" i="63"/>
  <c r="K22" i="63"/>
  <c r="L22" i="63"/>
  <c r="M22" i="63"/>
  <c r="E23" i="63"/>
  <c r="F23" i="63"/>
  <c r="G23" i="63"/>
  <c r="H23" i="63"/>
  <c r="I23" i="63"/>
  <c r="J23" i="63"/>
  <c r="K23" i="63"/>
  <c r="L23" i="63"/>
  <c r="M23" i="63"/>
  <c r="E24" i="63"/>
  <c r="F24" i="63"/>
  <c r="G24" i="63"/>
  <c r="H24" i="63"/>
  <c r="I24" i="63"/>
  <c r="J24" i="63"/>
  <c r="K24" i="63"/>
  <c r="L24" i="63"/>
  <c r="M24" i="63"/>
  <c r="E25" i="63"/>
  <c r="F25" i="63"/>
  <c r="G25" i="63"/>
  <c r="H25" i="63"/>
  <c r="I25" i="63"/>
  <c r="J25" i="63"/>
  <c r="K25" i="63"/>
  <c r="L25" i="63"/>
  <c r="M25" i="63"/>
  <c r="E26" i="63"/>
  <c r="F26" i="63"/>
  <c r="G26" i="63"/>
  <c r="H26" i="63"/>
  <c r="I26" i="63"/>
  <c r="J26" i="63"/>
  <c r="K26" i="63"/>
  <c r="L26" i="63"/>
  <c r="M26" i="63"/>
  <c r="E27" i="63"/>
  <c r="F27" i="63"/>
  <c r="G27" i="63"/>
  <c r="H27" i="63"/>
  <c r="I27" i="63"/>
  <c r="J27" i="63"/>
  <c r="K27" i="63"/>
  <c r="L27" i="63"/>
  <c r="M27" i="63"/>
  <c r="E28" i="63"/>
  <c r="F28" i="63"/>
  <c r="G28" i="63"/>
  <c r="H28" i="63"/>
  <c r="I28" i="63"/>
  <c r="J28" i="63"/>
  <c r="K28" i="63"/>
  <c r="L28" i="63"/>
  <c r="M28" i="63"/>
  <c r="E29" i="63"/>
  <c r="F29" i="63"/>
  <c r="G29" i="63"/>
  <c r="H29" i="63"/>
  <c r="I29" i="63"/>
  <c r="J29" i="63"/>
  <c r="K29" i="63"/>
  <c r="L29" i="63"/>
  <c r="M29" i="63"/>
  <c r="E30" i="63"/>
  <c r="F30" i="63"/>
  <c r="G30" i="63"/>
  <c r="H30" i="63"/>
  <c r="I30" i="63"/>
  <c r="J30" i="63"/>
  <c r="K30" i="63"/>
  <c r="L30" i="63"/>
  <c r="M30" i="63"/>
  <c r="F11" i="63"/>
  <c r="G11" i="63"/>
  <c r="H11" i="63"/>
  <c r="I11" i="63"/>
  <c r="J11" i="63"/>
  <c r="K11" i="63"/>
  <c r="L11" i="63"/>
  <c r="M11" i="63"/>
  <c r="E11" i="63"/>
  <c r="N31" i="61" l="1"/>
  <c r="E12" i="57"/>
  <c r="G12" i="57"/>
  <c r="H12" i="57"/>
  <c r="I12" i="57"/>
  <c r="J12" i="57"/>
  <c r="K12" i="57"/>
  <c r="L12" i="57"/>
  <c r="M12" i="57"/>
  <c r="E13" i="57"/>
  <c r="G13" i="57"/>
  <c r="H13" i="57"/>
  <c r="I13" i="57"/>
  <c r="J13" i="57"/>
  <c r="K13" i="57"/>
  <c r="L13" i="57"/>
  <c r="M13" i="57"/>
  <c r="E14" i="57"/>
  <c r="G14" i="57"/>
  <c r="H14" i="57"/>
  <c r="I14" i="57"/>
  <c r="J14" i="57"/>
  <c r="K14" i="57"/>
  <c r="L14" i="57"/>
  <c r="M14" i="57"/>
  <c r="E15" i="57"/>
  <c r="G15" i="57"/>
  <c r="H15" i="57"/>
  <c r="I15" i="57"/>
  <c r="J15" i="57"/>
  <c r="K15" i="57"/>
  <c r="L15" i="57"/>
  <c r="M15" i="57"/>
  <c r="E16" i="57"/>
  <c r="G16" i="57"/>
  <c r="H16" i="57"/>
  <c r="I16" i="57"/>
  <c r="J16" i="57"/>
  <c r="K16" i="57"/>
  <c r="L16" i="57"/>
  <c r="M16" i="57"/>
  <c r="E17" i="57"/>
  <c r="G17" i="57"/>
  <c r="H17" i="57"/>
  <c r="I17" i="57"/>
  <c r="J17" i="57"/>
  <c r="K17" i="57"/>
  <c r="L17" i="57"/>
  <c r="M17" i="57"/>
  <c r="E18" i="57"/>
  <c r="G18" i="57"/>
  <c r="H18" i="57"/>
  <c r="I18" i="57"/>
  <c r="J18" i="57"/>
  <c r="K18" i="57"/>
  <c r="L18" i="57"/>
  <c r="M18" i="57"/>
  <c r="E19" i="57"/>
  <c r="G19" i="57"/>
  <c r="H19" i="57"/>
  <c r="I19" i="57"/>
  <c r="J19" i="57"/>
  <c r="K19" i="57"/>
  <c r="L19" i="57"/>
  <c r="M19" i="57"/>
  <c r="E20" i="57"/>
  <c r="G20" i="57"/>
  <c r="H20" i="57"/>
  <c r="I20" i="57"/>
  <c r="J20" i="57"/>
  <c r="K20" i="57"/>
  <c r="L20" i="57"/>
  <c r="M20" i="57"/>
  <c r="E21" i="57"/>
  <c r="G21" i="57"/>
  <c r="H21" i="57"/>
  <c r="I21" i="57"/>
  <c r="J21" i="57"/>
  <c r="K21" i="57"/>
  <c r="L21" i="57"/>
  <c r="M21" i="57"/>
  <c r="E22" i="57"/>
  <c r="G22" i="57"/>
  <c r="H22" i="57"/>
  <c r="I22" i="57"/>
  <c r="J22" i="57"/>
  <c r="K22" i="57"/>
  <c r="L22" i="57"/>
  <c r="M22" i="57"/>
  <c r="E23" i="57"/>
  <c r="G23" i="57"/>
  <c r="H23" i="57"/>
  <c r="I23" i="57"/>
  <c r="J23" i="57"/>
  <c r="K23" i="57"/>
  <c r="L23" i="57"/>
  <c r="M23" i="57"/>
  <c r="E24" i="57"/>
  <c r="G24" i="57"/>
  <c r="H24" i="57"/>
  <c r="I24" i="57"/>
  <c r="J24" i="57"/>
  <c r="K24" i="57"/>
  <c r="L24" i="57"/>
  <c r="M24" i="57"/>
  <c r="E25" i="57"/>
  <c r="G25" i="57"/>
  <c r="H25" i="57"/>
  <c r="I25" i="57"/>
  <c r="J25" i="57"/>
  <c r="K25" i="57"/>
  <c r="L25" i="57"/>
  <c r="M25" i="57"/>
  <c r="E26" i="57"/>
  <c r="G26" i="57"/>
  <c r="H26" i="57"/>
  <c r="I26" i="57"/>
  <c r="J26" i="57"/>
  <c r="K26" i="57"/>
  <c r="L26" i="57"/>
  <c r="M26" i="57"/>
  <c r="E27" i="57"/>
  <c r="G27" i="57"/>
  <c r="H27" i="57"/>
  <c r="I27" i="57"/>
  <c r="J27" i="57"/>
  <c r="K27" i="57"/>
  <c r="L27" i="57"/>
  <c r="M27" i="57"/>
  <c r="E28" i="57"/>
  <c r="G28" i="57"/>
  <c r="H28" i="57"/>
  <c r="I28" i="57"/>
  <c r="J28" i="57"/>
  <c r="K28" i="57"/>
  <c r="L28" i="57"/>
  <c r="M28" i="57"/>
  <c r="E29" i="57"/>
  <c r="G29" i="57"/>
  <c r="H29" i="57"/>
  <c r="I29" i="57"/>
  <c r="J29" i="57"/>
  <c r="K29" i="57"/>
  <c r="L29" i="57"/>
  <c r="M29" i="57"/>
  <c r="E30" i="57"/>
  <c r="G30" i="57"/>
  <c r="H30" i="57"/>
  <c r="I30" i="57"/>
  <c r="J30" i="57"/>
  <c r="K30" i="57"/>
  <c r="L30" i="57"/>
  <c r="M30" i="57"/>
  <c r="G11" i="57"/>
  <c r="H11" i="57"/>
  <c r="I11" i="57"/>
  <c r="J11" i="57"/>
  <c r="K11" i="57"/>
  <c r="L11" i="57"/>
  <c r="M11" i="57"/>
  <c r="E11" i="57"/>
  <c r="G30" i="56"/>
  <c r="H30" i="56"/>
  <c r="I30" i="56"/>
  <c r="J30" i="56"/>
  <c r="K30" i="56"/>
  <c r="L30" i="56"/>
  <c r="M30" i="56"/>
  <c r="E30" i="56"/>
  <c r="F12" i="56" l="1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30" i="56" s="1"/>
  <c r="F11" i="56"/>
  <c r="F12" i="61"/>
  <c r="F12" i="57" s="1"/>
  <c r="F13" i="61"/>
  <c r="F13" i="57" s="1"/>
  <c r="F14" i="61"/>
  <c r="F14" i="57" s="1"/>
  <c r="F15" i="61"/>
  <c r="F15" i="57" s="1"/>
  <c r="F16" i="61"/>
  <c r="F16" i="57" s="1"/>
  <c r="F17" i="61"/>
  <c r="F17" i="57" s="1"/>
  <c r="F18" i="61"/>
  <c r="F18" i="57" s="1"/>
  <c r="F19" i="61"/>
  <c r="F19" i="57" s="1"/>
  <c r="F20" i="61"/>
  <c r="F20" i="57" s="1"/>
  <c r="F21" i="61"/>
  <c r="F21" i="57" s="1"/>
  <c r="F22" i="61"/>
  <c r="F22" i="57" s="1"/>
  <c r="F23" i="61"/>
  <c r="F23" i="57" s="1"/>
  <c r="F24" i="61"/>
  <c r="F24" i="57" s="1"/>
  <c r="F25" i="61"/>
  <c r="F25" i="57" s="1"/>
  <c r="F26" i="61"/>
  <c r="F26" i="57" s="1"/>
  <c r="F27" i="61"/>
  <c r="F27" i="57" s="1"/>
  <c r="F28" i="61"/>
  <c r="F28" i="57" s="1"/>
  <c r="F29" i="61"/>
  <c r="F29" i="57" s="1"/>
  <c r="F30" i="61"/>
  <c r="F11" i="61"/>
  <c r="F11" i="57" s="1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11" i="52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9" i="13"/>
  <c r="F11" i="13"/>
  <c r="F30" i="57" l="1"/>
  <c r="E12" i="52" l="1"/>
  <c r="F12" i="52"/>
  <c r="I12" i="52"/>
  <c r="J12" i="52"/>
  <c r="K12" i="52"/>
  <c r="L12" i="52"/>
  <c r="M12" i="52"/>
  <c r="E13" i="52"/>
  <c r="F13" i="52"/>
  <c r="I13" i="52"/>
  <c r="J13" i="52"/>
  <c r="K13" i="52"/>
  <c r="L13" i="52"/>
  <c r="M13" i="52"/>
  <c r="E14" i="52"/>
  <c r="F14" i="52"/>
  <c r="I14" i="52"/>
  <c r="J14" i="52"/>
  <c r="K14" i="52"/>
  <c r="L14" i="52"/>
  <c r="M14" i="52"/>
  <c r="E15" i="52"/>
  <c r="F15" i="52"/>
  <c r="I15" i="52"/>
  <c r="J15" i="52"/>
  <c r="K15" i="52"/>
  <c r="L15" i="52"/>
  <c r="M15" i="52"/>
  <c r="E16" i="52"/>
  <c r="F16" i="52"/>
  <c r="I16" i="52"/>
  <c r="J16" i="52"/>
  <c r="K16" i="52"/>
  <c r="L16" i="52"/>
  <c r="M16" i="52"/>
  <c r="E17" i="52"/>
  <c r="F17" i="52"/>
  <c r="I17" i="52"/>
  <c r="J17" i="52"/>
  <c r="K17" i="52"/>
  <c r="L17" i="52"/>
  <c r="M17" i="52"/>
  <c r="E18" i="52"/>
  <c r="F18" i="52"/>
  <c r="I18" i="52"/>
  <c r="J18" i="52"/>
  <c r="K18" i="52"/>
  <c r="L18" i="52"/>
  <c r="M18" i="52"/>
  <c r="E19" i="52"/>
  <c r="F19" i="52"/>
  <c r="I19" i="52"/>
  <c r="J19" i="52"/>
  <c r="K19" i="52"/>
  <c r="L19" i="52"/>
  <c r="M19" i="52"/>
  <c r="E20" i="52"/>
  <c r="F20" i="52"/>
  <c r="I20" i="52"/>
  <c r="J20" i="52"/>
  <c r="K20" i="52"/>
  <c r="L20" i="52"/>
  <c r="M20" i="52"/>
  <c r="E21" i="52"/>
  <c r="F21" i="52"/>
  <c r="I21" i="52"/>
  <c r="J21" i="52"/>
  <c r="K21" i="52"/>
  <c r="L21" i="52"/>
  <c r="M21" i="52"/>
  <c r="E22" i="52"/>
  <c r="F22" i="52"/>
  <c r="I22" i="52"/>
  <c r="J22" i="52"/>
  <c r="K22" i="52"/>
  <c r="L22" i="52"/>
  <c r="M22" i="52"/>
  <c r="E23" i="52"/>
  <c r="F23" i="52"/>
  <c r="I23" i="52"/>
  <c r="J23" i="52"/>
  <c r="K23" i="52"/>
  <c r="L23" i="52"/>
  <c r="M23" i="52"/>
  <c r="E24" i="52"/>
  <c r="F24" i="52"/>
  <c r="I24" i="52"/>
  <c r="J24" i="52"/>
  <c r="K24" i="52"/>
  <c r="L24" i="52"/>
  <c r="M24" i="52"/>
  <c r="E25" i="52"/>
  <c r="F25" i="52"/>
  <c r="I25" i="52"/>
  <c r="J25" i="52"/>
  <c r="K25" i="52"/>
  <c r="L25" i="52"/>
  <c r="M25" i="52"/>
  <c r="E26" i="52"/>
  <c r="F26" i="52"/>
  <c r="I26" i="52"/>
  <c r="J26" i="52"/>
  <c r="K26" i="52"/>
  <c r="L26" i="52"/>
  <c r="M26" i="52"/>
  <c r="I27" i="52"/>
  <c r="J27" i="52"/>
  <c r="K27" i="52"/>
  <c r="L27" i="52"/>
  <c r="M27" i="52"/>
  <c r="I28" i="52"/>
  <c r="J28" i="52"/>
  <c r="K28" i="52"/>
  <c r="L28" i="52"/>
  <c r="M28" i="52"/>
  <c r="E29" i="52"/>
  <c r="F29" i="52"/>
  <c r="I29" i="52"/>
  <c r="J29" i="52"/>
  <c r="K29" i="52"/>
  <c r="L29" i="52"/>
  <c r="M29" i="52"/>
  <c r="F11" i="52"/>
  <c r="I11" i="52"/>
  <c r="J11" i="52"/>
  <c r="K11" i="52"/>
  <c r="L11" i="52"/>
  <c r="M11" i="52"/>
  <c r="E11" i="52"/>
  <c r="H12" i="51" l="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11" i="51"/>
  <c r="F28" i="13" l="1"/>
  <c r="E28" i="52"/>
  <c r="F27" i="13"/>
  <c r="E27" i="52"/>
  <c r="E30" i="51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11" i="13"/>
  <c r="F28" i="52" l="1"/>
  <c r="F27" i="52"/>
  <c r="H28" i="52"/>
  <c r="H27" i="52"/>
  <c r="H23" i="52"/>
  <c r="H19" i="52"/>
  <c r="H15" i="52"/>
  <c r="H20" i="52"/>
  <c r="H12" i="52"/>
  <c r="H24" i="52"/>
  <c r="H16" i="52"/>
  <c r="H29" i="52"/>
  <c r="H25" i="52"/>
  <c r="H21" i="52"/>
  <c r="H17" i="52"/>
  <c r="H13" i="52"/>
  <c r="H26" i="52"/>
  <c r="H22" i="52"/>
  <c r="H18" i="52"/>
  <c r="H14" i="52"/>
  <c r="H11" i="52"/>
  <c r="I30" i="13"/>
  <c r="J30" i="13"/>
  <c r="K30" i="13"/>
  <c r="L30" i="13"/>
  <c r="M30" i="13"/>
  <c r="K30" i="52" l="1"/>
  <c r="L30" i="52"/>
  <c r="I30" i="52"/>
  <c r="M30" i="52"/>
  <c r="F30" i="13"/>
  <c r="E30" i="52"/>
  <c r="J30" i="52"/>
  <c r="H30" i="13"/>
  <c r="F30" i="52" l="1"/>
  <c r="H30" i="52"/>
</calcChain>
</file>

<file path=xl/sharedStrings.xml><?xml version="1.0" encoding="utf-8"?>
<sst xmlns="http://schemas.openxmlformats.org/spreadsheetml/2006/main" count="322" uniqueCount="96">
  <si>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</si>
  <si>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</si>
  <si>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</si>
  <si>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</si>
  <si>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</si>
  <si>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</si>
  <si>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</si>
  <si>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</si>
  <si>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</si>
  <si>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</si>
  <si>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</si>
  <si>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</si>
  <si>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</si>
  <si>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</si>
  <si>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</si>
  <si>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</si>
  <si>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</si>
  <si>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</si>
  <si>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</si>
  <si>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</si>
  <si>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</si>
  <si>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</si>
  <si>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</si>
  <si>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Daten ohne Bestandskorrekturen aufgrund nachträglich berichtigter Meldefälle</t>
  </si>
  <si>
    <t>Stand: 31.12.2016</t>
  </si>
  <si>
    <t>Die Ergebnisse des Berichtsjahres 2016 sind aufgrund</t>
  </si>
  <si>
    <t>methodischer Änderungen und technischer Weiterentwicklungen</t>
  </si>
  <si>
    <t>nur bedingt mit den Vorjahreswerten vergleichbar.</t>
  </si>
  <si>
    <t>Einschränkungen bei der Genauigkeit der Ergebnisse können</t>
  </si>
  <si>
    <t>aus der erhöhten Zuwanderung und den dadurch bedingten</t>
  </si>
  <si>
    <t>Problemen bei der melderechtlichen Erfassung</t>
  </si>
  <si>
    <t>Schutzsuchender resultieren. Beachten Sie bitte die</t>
  </si>
  <si>
    <t>'Wichtigen Informationen', die auf der Eingangsseite vor</t>
  </si>
  <si>
    <t>der Themenauswahl aufgeführt sind.</t>
  </si>
  <si>
    <t>Anmerkung:</t>
  </si>
  <si>
    <t>https://www.it.nrw/wanderungen-341</t>
  </si>
  <si>
    <t>Weitere methodische Erläuterungen unter:</t>
  </si>
  <si>
    <t>Wanderungen nach Ziel- und Herkunftsgebieten</t>
  </si>
  <si>
    <t>Insgesamt</t>
  </si>
  <si>
    <t>außerhalb der Metropole Ruhr</t>
  </si>
  <si>
    <t>nach NRW</t>
  </si>
  <si>
    <t>nach NRW ohne die Metropole Ruhr</t>
  </si>
  <si>
    <t>nach Nord-deutschland</t>
  </si>
  <si>
    <t>nach Süd- deutschland</t>
  </si>
  <si>
    <t>Zuzüge 2017</t>
  </si>
  <si>
    <t>innerhalb der Metropole Ruhr</t>
  </si>
  <si>
    <t>Fortzüge 2017</t>
  </si>
  <si>
    <t>aus den neuen Bundesländern (eischl. Berlin)</t>
  </si>
  <si>
    <t>aus NRW</t>
  </si>
  <si>
    <t>aus NRW ohne die Metropole Ruhr</t>
  </si>
  <si>
    <t>aus Nord-deutschland</t>
  </si>
  <si>
    <t>aus Süd- deutschland</t>
  </si>
  <si>
    <t>aus dem Ausland</t>
  </si>
  <si>
    <t>in die neuen Bundesländern (eischl. Berlin)</t>
  </si>
  <si>
    <t>in das Ausland</t>
  </si>
  <si>
    <t>NRW ohne die Metropole Ruhr</t>
  </si>
  <si>
    <t>Nord-deutschland</t>
  </si>
  <si>
    <t>Süd- deutschland</t>
  </si>
  <si>
    <t>neue Bundesländern (eischl. Berlin)</t>
  </si>
  <si>
    <t>Ausland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</si>
  <si>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Kreisbinnenwanderungen</t>
    </r>
  </si>
  <si>
    <t>Wanderungssaldo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</si>
  <si>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ohne Kreisbinnenwanderungen</t>
    </r>
  </si>
  <si>
    <t xml:space="preserve">  </t>
  </si>
  <si>
    <r>
      <t xml:space="preserve">                                     </t>
    </r>
    <r>
      <rPr>
        <sz val="10"/>
        <rFont val="Arial"/>
        <family val="2"/>
      </rPr>
      <t xml:space="preserve">         </t>
    </r>
  </si>
  <si>
    <t xml:space="preserve">                                              </t>
  </si>
  <si>
    <t>Zuzüge 2016</t>
  </si>
  <si>
    <t>Fortzüge 2016</t>
  </si>
  <si>
    <t>Wanderungssaldo 2016</t>
  </si>
  <si>
    <t>Zuzüge 2017 - Insgesamt -</t>
  </si>
  <si>
    <t>Fortzüge 2017 - Insgesamt -</t>
  </si>
  <si>
    <t>Wanderungssaldo 2017 - Überschuss der Zuzüge über die Fortzüge -</t>
  </si>
  <si>
    <t>Zuzüge 2016 - Insgesamt -</t>
  </si>
  <si>
    <t>Fortzüge  2016 - Insgesamt -</t>
  </si>
  <si>
    <t>Wanderungssaldo 2016 - Überschuss der Zuzüge über die Fortzüge -</t>
  </si>
  <si>
    <t>Zuzüge_17</t>
  </si>
  <si>
    <t>Zuzüge Insgesamt, aus Norddeutschland, aus Süddeutschland, aus dem übrigen NRW, aus den neuen Bundesländern und aus dem Ausland</t>
  </si>
  <si>
    <t>Fortzüge_17</t>
  </si>
  <si>
    <t>Fortzüge Insgesamt, nach Norddeutschland, nach Süddeutschland, in das übrige NRW, in die neuen Bundesländern und ins Ausland</t>
  </si>
  <si>
    <t>Saldo 17</t>
  </si>
  <si>
    <t>Wanderungssaldo Insgesamt, nach Norddeutschland, nach Süddeutschland, in das übrige NRW, in die neuen Bundesländern und ins Ausland</t>
  </si>
  <si>
    <t>Zuzüge_16</t>
  </si>
  <si>
    <t>Fortzüge_16</t>
  </si>
  <si>
    <t>Saldo 16</t>
  </si>
  <si>
    <r>
      <t>Norddeutschland:</t>
    </r>
    <r>
      <rPr>
        <sz val="11"/>
        <color theme="1"/>
        <rFont val="Calibri"/>
        <family val="2"/>
        <scheme val="minor"/>
      </rPr>
      <t xml:space="preserve"> Bremen, Hamburg, Niedersachsen, Schleswig-Holstein</t>
    </r>
  </si>
  <si>
    <r>
      <rPr>
        <b/>
        <sz val="11"/>
        <color theme="1"/>
        <rFont val="Calibri"/>
        <family val="2"/>
        <scheme val="minor"/>
      </rPr>
      <t>Süddeutschland:</t>
    </r>
    <r>
      <rPr>
        <sz val="11"/>
        <color theme="1"/>
        <rFont val="Calibri"/>
        <family val="2"/>
        <scheme val="minor"/>
      </rPr>
      <t xml:space="preserve"> Bayern, Baden-Württemberg, Saarland, Hessen, Rheinlalnd-Pfalz</t>
    </r>
  </si>
  <si>
    <r>
      <rPr>
        <b/>
        <sz val="11"/>
        <color theme="1"/>
        <rFont val="Calibri"/>
        <family val="2"/>
        <scheme val="minor"/>
      </rPr>
      <t>Neue Bundesländer</t>
    </r>
    <r>
      <rPr>
        <sz val="11"/>
        <color theme="1"/>
        <rFont val="Calibri"/>
        <family val="2"/>
        <scheme val="minor"/>
      </rPr>
      <t>: Berlin, Brandenburg, Mecklenburg-Vorpommern,Sachsen, Sachsen-Anahlt, Thüringen</t>
    </r>
  </si>
  <si>
    <r>
      <rPr>
        <b/>
        <sz val="11"/>
        <color theme="1"/>
        <rFont val="Calibri"/>
        <family val="2"/>
        <scheme val="minor"/>
      </rPr>
      <t xml:space="preserve">NRW </t>
    </r>
    <r>
      <rPr>
        <sz val="11"/>
        <color theme="1"/>
        <rFont val="Calibri"/>
        <family val="2"/>
        <scheme val="minor"/>
      </rPr>
      <t>ohne die Metropole Ruhr</t>
    </r>
  </si>
  <si>
    <r>
      <rPr>
        <b/>
        <sz val="11"/>
        <color theme="1"/>
        <rFont val="Calibri"/>
        <family val="2"/>
        <scheme val="minor"/>
      </rPr>
      <t xml:space="preserve">Ausland </t>
    </r>
    <r>
      <rPr>
        <sz val="11"/>
        <color theme="1"/>
        <rFont val="Calibri"/>
        <family val="2"/>
        <scheme val="minor"/>
      </rPr>
      <t>+ unbekanntes Ausland und See</t>
    </r>
  </si>
  <si>
    <t>Zuzüge von 2016 bis  2017 - Insgesamt -</t>
  </si>
  <si>
    <t>Fortzüge von  2016 bis 2017 - Insgesamt -</t>
  </si>
  <si>
    <t>Zu- bzw. Abnahme der Zuzüge von 2016 bis 2017 - absolut -</t>
  </si>
  <si>
    <t>Zuzüge 16-17</t>
  </si>
  <si>
    <t>Fortzüge 16-17</t>
  </si>
  <si>
    <t>Zu- bzw. Abnahme der Fortzüge von 2016 bis 2017 - absolut -</t>
  </si>
  <si>
    <r>
      <t>Kreise</t>
    </r>
    <r>
      <rPr>
        <b/>
        <vertAlign val="superscript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</si>
</sst>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theme="1" tint="0.499984740745262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theme="1" tint="0.499984740745262"/>
      </diagonal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3" fillId="0" borderId="2" xfId="0" applyFont="1" applyBorder="1"/>
    <xf numFmtId="0" fontId="0" fillId="0" borderId="2" xfId="0" applyBorder="1"/>
    <xf numFmtId="3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8" fillId="0" borderId="2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5" fillId="0" borderId="0" xfId="0" applyFont="1"/>
    <xf numFmtId="0" fontId="2" fillId="0" borderId="0" xfId="0" applyFont="1" applyBorder="1"/>
    <xf numFmtId="0" fontId="17" fillId="0" borderId="0" xfId="2" applyFont="1" applyBorder="1" applyAlignment="1">
      <alignment horizontal="left"/>
    </xf>
    <xf numFmtId="0" fontId="0" fillId="0" borderId="0" xfId="0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9" fillId="0" borderId="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20" fillId="0" borderId="0" xfId="0" applyFont="1" applyBorder="1"/>
    <xf numFmtId="0" fontId="20" fillId="0" borderId="2" xfId="0" applyFont="1" applyBorder="1"/>
    <xf numFmtId="0" fontId="20" fillId="0" borderId="0" xfId="0" applyFont="1"/>
    <xf numFmtId="0" fontId="1" fillId="0" borderId="0" xfId="0" applyFont="1" applyBorder="1"/>
    <xf numFmtId="0" fontId="1" fillId="0" borderId="0" xfId="0" applyFont="1"/>
    <xf numFmtId="0" fontId="18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/>
    <xf numFmtId="14" fontId="8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Border="1" applyAlignment="1"/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top"/>
    </xf>
    <xf numFmtId="3" fontId="18" fillId="0" borderId="0" xfId="0" applyNumberFormat="1" applyFont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0" fillId="0" borderId="0" xfId="0" applyNumberFormat="1"/>
    <xf numFmtId="3" fontId="9" fillId="0" borderId="0" xfId="0" applyNumberFormat="1" applyFont="1" applyBorder="1" applyAlignment="1">
      <alignment vertical="center"/>
    </xf>
    <xf numFmtId="0" fontId="18" fillId="0" borderId="0" xfId="0" applyFont="1"/>
    <xf numFmtId="164" fontId="0" fillId="0" borderId="0" xfId="0" applyNumberFormat="1" applyAlignment="1">
      <alignment vertical="top"/>
    </xf>
    <xf numFmtId="0" fontId="18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6" fillId="0" borderId="0" xfId="2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DC54D2"/>
      <color rgb="FF21C385"/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0" y="6991350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7</xdr:row>
      <xdr:rowOff>200025</xdr:rowOff>
    </xdr:from>
    <xdr:to>
      <xdr:col>1</xdr:col>
      <xdr:colOff>666750</xdr:colOff>
      <xdr:row>7</xdr:row>
      <xdr:rowOff>457200</xdr:rowOff>
    </xdr:to>
    <xdr:sp macro="" textlink="">
      <xdr:nvSpPr>
        <xdr:cNvPr id="2" name="Textfeld 1"/>
        <xdr:cNvSpPr txBox="1"/>
      </xdr:nvSpPr>
      <xdr:spPr>
        <a:xfrm>
          <a:off x="209550" y="1724025"/>
          <a:ext cx="504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781050</xdr:colOff>
      <xdr:row>6</xdr:row>
      <xdr:rowOff>123825</xdr:rowOff>
    </xdr:from>
    <xdr:to>
      <xdr:col>1</xdr:col>
      <xdr:colOff>1285875</xdr:colOff>
      <xdr:row>6</xdr:row>
      <xdr:rowOff>381000</xdr:rowOff>
    </xdr:to>
    <xdr:sp macro="" textlink="">
      <xdr:nvSpPr>
        <xdr:cNvPr id="5" name="Textfeld 4"/>
        <xdr:cNvSpPr txBox="1"/>
      </xdr:nvSpPr>
      <xdr:spPr>
        <a:xfrm>
          <a:off x="828675" y="1190625"/>
          <a:ext cx="504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296150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6</xdr:row>
      <xdr:rowOff>209550</xdr:rowOff>
    </xdr:from>
    <xdr:to>
      <xdr:col>1</xdr:col>
      <xdr:colOff>1371600</xdr:colOff>
      <xdr:row>7</xdr:row>
      <xdr:rowOff>28575</xdr:rowOff>
    </xdr:to>
    <xdr:sp macro="" textlink="">
      <xdr:nvSpPr>
        <xdr:cNvPr id="3" name="Textfeld 2"/>
        <xdr:cNvSpPr txBox="1"/>
      </xdr:nvSpPr>
      <xdr:spPr>
        <a:xfrm>
          <a:off x="857250" y="1276350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114300</xdr:colOff>
      <xdr:row>7</xdr:row>
      <xdr:rowOff>161925</xdr:rowOff>
    </xdr:from>
    <xdr:to>
      <xdr:col>1</xdr:col>
      <xdr:colOff>676275</xdr:colOff>
      <xdr:row>7</xdr:row>
      <xdr:rowOff>438150</xdr:rowOff>
    </xdr:to>
    <xdr:sp macro="" textlink="">
      <xdr:nvSpPr>
        <xdr:cNvPr id="4" name="Textfeld 3"/>
        <xdr:cNvSpPr txBox="1"/>
      </xdr:nvSpPr>
      <xdr:spPr>
        <a:xfrm>
          <a:off x="161925" y="1685925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296150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866775</xdr:colOff>
      <xdr:row>6</xdr:row>
      <xdr:rowOff>238125</xdr:rowOff>
    </xdr:from>
    <xdr:to>
      <xdr:col>1</xdr:col>
      <xdr:colOff>1390650</xdr:colOff>
      <xdr:row>6</xdr:row>
      <xdr:rowOff>419100</xdr:rowOff>
    </xdr:to>
    <xdr:sp macro="" textlink="">
      <xdr:nvSpPr>
        <xdr:cNvPr id="3" name="Textfeld 2"/>
        <xdr:cNvSpPr txBox="1"/>
      </xdr:nvSpPr>
      <xdr:spPr>
        <a:xfrm>
          <a:off x="914400" y="1304925"/>
          <a:ext cx="52387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57150</xdr:colOff>
      <xdr:row>7</xdr:row>
      <xdr:rowOff>247650</xdr:rowOff>
    </xdr:from>
    <xdr:to>
      <xdr:col>1</xdr:col>
      <xdr:colOff>581025</xdr:colOff>
      <xdr:row>7</xdr:row>
      <xdr:rowOff>428625</xdr:rowOff>
    </xdr:to>
    <xdr:sp macro="" textlink="">
      <xdr:nvSpPr>
        <xdr:cNvPr id="4" name="Textfeld 3"/>
        <xdr:cNvSpPr txBox="1"/>
      </xdr:nvSpPr>
      <xdr:spPr>
        <a:xfrm>
          <a:off x="104775" y="1771650"/>
          <a:ext cx="52387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7458075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6</xdr:row>
      <xdr:rowOff>209550</xdr:rowOff>
    </xdr:from>
    <xdr:to>
      <xdr:col>1</xdr:col>
      <xdr:colOff>1371600</xdr:colOff>
      <xdr:row>7</xdr:row>
      <xdr:rowOff>28575</xdr:rowOff>
    </xdr:to>
    <xdr:sp macro="" textlink="">
      <xdr:nvSpPr>
        <xdr:cNvPr id="3" name="Textfeld 2"/>
        <xdr:cNvSpPr txBox="1"/>
      </xdr:nvSpPr>
      <xdr:spPr>
        <a:xfrm>
          <a:off x="857250" y="1276350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114300</xdr:colOff>
      <xdr:row>7</xdr:row>
      <xdr:rowOff>161925</xdr:rowOff>
    </xdr:from>
    <xdr:to>
      <xdr:col>1</xdr:col>
      <xdr:colOff>676275</xdr:colOff>
      <xdr:row>7</xdr:row>
      <xdr:rowOff>438150</xdr:rowOff>
    </xdr:to>
    <xdr:sp macro="" textlink="">
      <xdr:nvSpPr>
        <xdr:cNvPr id="4" name="Textfeld 3"/>
        <xdr:cNvSpPr txBox="1"/>
      </xdr:nvSpPr>
      <xdr:spPr>
        <a:xfrm>
          <a:off x="161925" y="1685925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7458075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6</xdr:row>
      <xdr:rowOff>209550</xdr:rowOff>
    </xdr:from>
    <xdr:to>
      <xdr:col>1</xdr:col>
      <xdr:colOff>1371600</xdr:colOff>
      <xdr:row>7</xdr:row>
      <xdr:rowOff>28575</xdr:rowOff>
    </xdr:to>
    <xdr:sp macro="" textlink="">
      <xdr:nvSpPr>
        <xdr:cNvPr id="3" name="Textfeld 2"/>
        <xdr:cNvSpPr txBox="1"/>
      </xdr:nvSpPr>
      <xdr:spPr>
        <a:xfrm>
          <a:off x="857250" y="1276350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114300</xdr:colOff>
      <xdr:row>7</xdr:row>
      <xdr:rowOff>161925</xdr:rowOff>
    </xdr:from>
    <xdr:to>
      <xdr:col>1</xdr:col>
      <xdr:colOff>676275</xdr:colOff>
      <xdr:row>7</xdr:row>
      <xdr:rowOff>438150</xdr:rowOff>
    </xdr:to>
    <xdr:sp macro="" textlink="">
      <xdr:nvSpPr>
        <xdr:cNvPr id="4" name="Textfeld 3"/>
        <xdr:cNvSpPr txBox="1"/>
      </xdr:nvSpPr>
      <xdr:spPr>
        <a:xfrm>
          <a:off x="161925" y="1685925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7458075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866775</xdr:colOff>
      <xdr:row>6</xdr:row>
      <xdr:rowOff>238125</xdr:rowOff>
    </xdr:from>
    <xdr:to>
      <xdr:col>1</xdr:col>
      <xdr:colOff>1390650</xdr:colOff>
      <xdr:row>6</xdr:row>
      <xdr:rowOff>419100</xdr:rowOff>
    </xdr:to>
    <xdr:sp macro="" textlink="">
      <xdr:nvSpPr>
        <xdr:cNvPr id="3" name="Textfeld 2"/>
        <xdr:cNvSpPr txBox="1"/>
      </xdr:nvSpPr>
      <xdr:spPr>
        <a:xfrm>
          <a:off x="914400" y="1304925"/>
          <a:ext cx="52387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57150</xdr:colOff>
      <xdr:row>7</xdr:row>
      <xdr:rowOff>247650</xdr:rowOff>
    </xdr:from>
    <xdr:to>
      <xdr:col>1</xdr:col>
      <xdr:colOff>581025</xdr:colOff>
      <xdr:row>7</xdr:row>
      <xdr:rowOff>428625</xdr:rowOff>
    </xdr:to>
    <xdr:sp macro="" textlink="">
      <xdr:nvSpPr>
        <xdr:cNvPr id="4" name="Textfeld 3"/>
        <xdr:cNvSpPr txBox="1"/>
      </xdr:nvSpPr>
      <xdr:spPr>
        <a:xfrm>
          <a:off x="104775" y="1771650"/>
          <a:ext cx="52387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458075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7</xdr:row>
      <xdr:rowOff>200025</xdr:rowOff>
    </xdr:from>
    <xdr:to>
      <xdr:col>1</xdr:col>
      <xdr:colOff>666750</xdr:colOff>
      <xdr:row>7</xdr:row>
      <xdr:rowOff>457200</xdr:rowOff>
    </xdr:to>
    <xdr:sp macro="" textlink="">
      <xdr:nvSpPr>
        <xdr:cNvPr id="3" name="Textfeld 2"/>
        <xdr:cNvSpPr txBox="1"/>
      </xdr:nvSpPr>
      <xdr:spPr>
        <a:xfrm>
          <a:off x="209550" y="1724025"/>
          <a:ext cx="504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781050</xdr:colOff>
      <xdr:row>6</xdr:row>
      <xdr:rowOff>123825</xdr:rowOff>
    </xdr:from>
    <xdr:to>
      <xdr:col>1</xdr:col>
      <xdr:colOff>1285875</xdr:colOff>
      <xdr:row>6</xdr:row>
      <xdr:rowOff>381000</xdr:rowOff>
    </xdr:to>
    <xdr:sp macro="" textlink="">
      <xdr:nvSpPr>
        <xdr:cNvPr id="4" name="Textfeld 3"/>
        <xdr:cNvSpPr txBox="1"/>
      </xdr:nvSpPr>
      <xdr:spPr>
        <a:xfrm>
          <a:off x="828675" y="1190625"/>
          <a:ext cx="5048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47625</xdr:rowOff>
    </xdr:from>
    <xdr:to>
      <xdr:col>15</xdr:col>
      <xdr:colOff>276000</xdr:colOff>
      <xdr:row>40</xdr:row>
      <xdr:rowOff>42510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7458075"/>
          <a:ext cx="1800000" cy="756885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6</xdr:row>
      <xdr:rowOff>209550</xdr:rowOff>
    </xdr:from>
    <xdr:to>
      <xdr:col>1</xdr:col>
      <xdr:colOff>1371600</xdr:colOff>
      <xdr:row>7</xdr:row>
      <xdr:rowOff>28575</xdr:rowOff>
    </xdr:to>
    <xdr:sp macro="" textlink="">
      <xdr:nvSpPr>
        <xdr:cNvPr id="3" name="Textfeld 2"/>
        <xdr:cNvSpPr txBox="1"/>
      </xdr:nvSpPr>
      <xdr:spPr>
        <a:xfrm>
          <a:off x="857250" y="1276350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nach</a:t>
          </a:r>
        </a:p>
      </xdr:txBody>
    </xdr:sp>
    <xdr:clientData/>
  </xdr:twoCellAnchor>
  <xdr:twoCellAnchor>
    <xdr:from>
      <xdr:col>1</xdr:col>
      <xdr:colOff>114300</xdr:colOff>
      <xdr:row>7</xdr:row>
      <xdr:rowOff>161925</xdr:rowOff>
    </xdr:from>
    <xdr:to>
      <xdr:col>1</xdr:col>
      <xdr:colOff>676275</xdr:colOff>
      <xdr:row>7</xdr:row>
      <xdr:rowOff>438150</xdr:rowOff>
    </xdr:to>
    <xdr:sp macro="" textlink="">
      <xdr:nvSpPr>
        <xdr:cNvPr id="4" name="Textfeld 3"/>
        <xdr:cNvSpPr txBox="1"/>
      </xdr:nvSpPr>
      <xdr:spPr>
        <a:xfrm>
          <a:off x="161925" y="1685925"/>
          <a:ext cx="5619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von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40"/>
  <sheetViews>
    <sheetView showGridLines="0" topLeftCell="A4" workbookViewId="0">
      <selection activeCell="C17" sqref="C17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8" x14ac:dyDescent="0.25">
      <c r="B4" s="3"/>
      <c r="C4" s="58" t="s">
        <v>37</v>
      </c>
      <c r="D4" s="4"/>
    </row>
    <row r="5" spans="2:4" x14ac:dyDescent="0.25">
      <c r="B5" s="6"/>
      <c r="C5" s="7"/>
    </row>
    <row r="6" spans="2:4" x14ac:dyDescent="0.25">
      <c r="B6" s="6"/>
      <c r="C6" s="22" t="s">
        <v>24</v>
      </c>
    </row>
    <row r="8" spans="2:4" x14ac:dyDescent="0.25">
      <c r="C8" s="24"/>
      <c r="D8" s="24"/>
    </row>
    <row r="9" spans="2:4" ht="15.75" x14ac:dyDescent="0.25">
      <c r="C9" s="5" t="s">
        <v>21</v>
      </c>
      <c r="D9" s="25"/>
    </row>
    <row r="10" spans="2:4" x14ac:dyDescent="0.25">
      <c r="C10" s="73" t="s">
        <v>75</v>
      </c>
      <c r="D10" s="48" t="s">
        <v>76</v>
      </c>
    </row>
    <row r="11" spans="2:4" x14ac:dyDescent="0.25">
      <c r="C11" s="73" t="s">
        <v>77</v>
      </c>
      <c r="D11" s="48" t="s">
        <v>78</v>
      </c>
    </row>
    <row r="12" spans="2:4" x14ac:dyDescent="0.25">
      <c r="C12" s="73" t="s">
        <v>79</v>
      </c>
      <c r="D12" s="48" t="s">
        <v>80</v>
      </c>
    </row>
    <row r="13" spans="2:4" x14ac:dyDescent="0.25">
      <c r="C13" s="73" t="s">
        <v>81</v>
      </c>
      <c r="D13" s="48" t="s">
        <v>76</v>
      </c>
    </row>
    <row r="14" spans="2:4" x14ac:dyDescent="0.25">
      <c r="C14" s="73" t="s">
        <v>82</v>
      </c>
      <c r="D14" s="48" t="s">
        <v>78</v>
      </c>
    </row>
    <row r="15" spans="2:4" x14ac:dyDescent="0.25">
      <c r="C15" s="73" t="s">
        <v>83</v>
      </c>
      <c r="D15" s="48" t="s">
        <v>80</v>
      </c>
    </row>
    <row r="16" spans="2:4" x14ac:dyDescent="0.25">
      <c r="C16" s="73" t="s">
        <v>92</v>
      </c>
      <c r="D16" s="48" t="s">
        <v>91</v>
      </c>
    </row>
    <row r="17" spans="3:4" x14ac:dyDescent="0.25">
      <c r="C17" s="73" t="s">
        <v>93</v>
      </c>
      <c r="D17" s="48" t="s">
        <v>94</v>
      </c>
    </row>
    <row r="18" spans="3:4" x14ac:dyDescent="0.25">
      <c r="C18" s="26"/>
      <c r="D18" s="48"/>
    </row>
    <row r="19" spans="3:4" x14ac:dyDescent="0.25">
      <c r="C19" s="67" t="s">
        <v>84</v>
      </c>
    </row>
    <row r="20" spans="3:4" x14ac:dyDescent="0.25">
      <c r="C20" t="s">
        <v>85</v>
      </c>
    </row>
    <row r="21" spans="3:4" x14ac:dyDescent="0.25">
      <c r="C21" t="s">
        <v>86</v>
      </c>
    </row>
    <row r="22" spans="3:4" x14ac:dyDescent="0.25">
      <c r="C22" t="s">
        <v>87</v>
      </c>
    </row>
    <row r="23" spans="3:4" x14ac:dyDescent="0.25">
      <c r="C23" t="s">
        <v>88</v>
      </c>
    </row>
    <row r="27" spans="3:4" x14ac:dyDescent="0.25">
      <c r="C27" t="s">
        <v>34</v>
      </c>
      <c r="D27" s="49" t="s">
        <v>25</v>
      </c>
    </row>
    <row r="28" spans="3:4" x14ac:dyDescent="0.25">
      <c r="D28" s="49" t="s">
        <v>26</v>
      </c>
    </row>
    <row r="29" spans="3:4" x14ac:dyDescent="0.25">
      <c r="D29" s="49" t="s">
        <v>27</v>
      </c>
    </row>
    <row r="30" spans="3:4" x14ac:dyDescent="0.25">
      <c r="D30" s="49" t="s">
        <v>28</v>
      </c>
    </row>
    <row r="31" spans="3:4" x14ac:dyDescent="0.25">
      <c r="D31" s="49" t="s">
        <v>29</v>
      </c>
    </row>
    <row r="32" spans="3:4" x14ac:dyDescent="0.25">
      <c r="D32" s="49" t="s">
        <v>30</v>
      </c>
    </row>
    <row r="33" spans="3:4" x14ac:dyDescent="0.25">
      <c r="D33" s="49" t="s">
        <v>31</v>
      </c>
    </row>
    <row r="34" spans="3:4" x14ac:dyDescent="0.25">
      <c r="D34" s="49" t="s">
        <v>32</v>
      </c>
    </row>
    <row r="35" spans="3:4" x14ac:dyDescent="0.25">
      <c r="D35" s="49" t="s">
        <v>33</v>
      </c>
    </row>
    <row r="36" spans="3:4" x14ac:dyDescent="0.25">
      <c r="D36" s="49"/>
    </row>
    <row r="37" spans="3:4" x14ac:dyDescent="0.25">
      <c r="D37" s="49" t="s">
        <v>36</v>
      </c>
    </row>
    <row r="38" spans="3:4" x14ac:dyDescent="0.25">
      <c r="D38" s="49" t="s">
        <v>35</v>
      </c>
    </row>
    <row r="40" spans="3:4" x14ac:dyDescent="0.25">
      <c r="C40" s="67"/>
    </row>
  </sheetData>
  <hyperlinks>
    <hyperlink ref="C10" location="'Zuzüge 2017'!A1" display="Zuzüge_17"/>
    <hyperlink ref="C12" location="'Saldo 2017'!A1" display="Saldo 17"/>
    <hyperlink ref="C11" location="'Fortzüge 2017'!A1" display="Fortzüge_17"/>
    <hyperlink ref="C13" location="'Zuzüge 2016'!A1" display="Zuzüge_16"/>
    <hyperlink ref="C15" location="'Saldo 2016'!A1" display="Saldo 16"/>
    <hyperlink ref="C14" location="'Fortzüge 2016'!A1" display="Fortzüge_16"/>
    <hyperlink ref="C16" location="'Zuzüge 16 bis 17'!A1" display="Zuzüge 16-17"/>
    <hyperlink ref="C17" location="'Fortzüge 16 bis 17'!A1" display="Fortzüge 16-1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22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5" x14ac:dyDescent="0.25">
      <c r="B1" s="45"/>
      <c r="C1" s="2"/>
      <c r="D1" s="2"/>
    </row>
    <row r="2" spans="1:15" ht="15.75" x14ac:dyDescent="0.25">
      <c r="B2" s="36"/>
      <c r="C2" s="4"/>
      <c r="D2" s="4"/>
      <c r="E2" s="57" t="s">
        <v>69</v>
      </c>
    </row>
    <row r="3" spans="1:15" ht="15.75" x14ac:dyDescent="0.25">
      <c r="B3" s="37"/>
      <c r="C3" s="4"/>
      <c r="D3" s="4"/>
    </row>
    <row r="4" spans="1:15" ht="15.75" x14ac:dyDescent="0.25">
      <c r="B4" s="37"/>
      <c r="C4" s="4"/>
      <c r="D4" s="4"/>
    </row>
    <row r="5" spans="1:15" x14ac:dyDescent="0.25">
      <c r="B5" s="45"/>
      <c r="C5" s="8"/>
      <c r="D5" s="8"/>
    </row>
    <row r="6" spans="1:15" s="1" customFormat="1" ht="6.75" customHeight="1" x14ac:dyDescent="0.25">
      <c r="B6" s="62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5" s="59" customFormat="1" ht="36" customHeight="1" x14ac:dyDescent="0.25">
      <c r="A7" s="59" t="s">
        <v>63</v>
      </c>
      <c r="B7" s="78" t="s">
        <v>64</v>
      </c>
      <c r="C7" s="10"/>
      <c r="D7" s="10"/>
      <c r="E7" s="76" t="s">
        <v>44</v>
      </c>
      <c r="F7" s="77"/>
      <c r="G7" s="77"/>
      <c r="H7" s="77"/>
      <c r="I7" s="77"/>
      <c r="J7" s="77"/>
      <c r="K7" s="77"/>
      <c r="L7" s="77"/>
      <c r="M7" s="77"/>
    </row>
    <row r="8" spans="1:15" s="1" customFormat="1" ht="45.75" customHeight="1" x14ac:dyDescent="0.25">
      <c r="B8" s="79"/>
      <c r="C8" s="63"/>
      <c r="D8" s="11"/>
      <c r="E8" s="56" t="s">
        <v>38</v>
      </c>
      <c r="F8" s="56" t="s">
        <v>39</v>
      </c>
      <c r="G8" s="56" t="s">
        <v>45</v>
      </c>
      <c r="H8" s="56" t="s">
        <v>48</v>
      </c>
      <c r="I8" s="56" t="s">
        <v>49</v>
      </c>
      <c r="J8" s="56" t="s">
        <v>50</v>
      </c>
      <c r="K8" s="56" t="s">
        <v>51</v>
      </c>
      <c r="L8" s="56" t="s">
        <v>47</v>
      </c>
      <c r="M8" s="56" t="s">
        <v>52</v>
      </c>
    </row>
    <row r="9" spans="1:15" ht="6.75" customHeight="1" x14ac:dyDescent="0.25">
      <c r="B9" s="38"/>
      <c r="C9" s="64"/>
      <c r="D9" s="12"/>
    </row>
    <row r="10" spans="1:15" x14ac:dyDescent="0.25">
      <c r="B10" s="23"/>
      <c r="C10" s="13"/>
      <c r="D10" s="13"/>
    </row>
    <row r="11" spans="1:15" s="29" customFormat="1" x14ac:dyDescent="0.25">
      <c r="A11" s="27"/>
      <c r="B11" s="41" t="s">
        <v>0</v>
      </c>
      <c r="C11" s="28"/>
      <c r="D11" s="28"/>
      <c r="E11" s="28">
        <v>18434</v>
      </c>
      <c r="F11" s="28">
        <f>E11-G11</f>
        <v>11648</v>
      </c>
      <c r="G11" s="28">
        <v>6786</v>
      </c>
      <c r="H11" s="28">
        <f t="shared" ref="H11:H30" si="0">G11+I11</f>
        <v>10170</v>
      </c>
      <c r="I11" s="28">
        <v>3384</v>
      </c>
      <c r="J11" s="28">
        <v>761</v>
      </c>
      <c r="K11" s="28">
        <v>1278</v>
      </c>
      <c r="L11" s="28">
        <v>579</v>
      </c>
      <c r="M11" s="28">
        <v>5646</v>
      </c>
      <c r="N11" s="60"/>
      <c r="O11" s="60"/>
    </row>
    <row r="12" spans="1:15" s="29" customFormat="1" x14ac:dyDescent="0.25">
      <c r="A12" s="27"/>
      <c r="B12" s="41" t="s">
        <v>1</v>
      </c>
      <c r="C12" s="28"/>
      <c r="D12" s="28"/>
      <c r="E12" s="28">
        <v>4699</v>
      </c>
      <c r="F12" s="28">
        <f t="shared" ref="F12:F30" si="1">E12-G12</f>
        <v>2246</v>
      </c>
      <c r="G12" s="28">
        <v>2453</v>
      </c>
      <c r="H12" s="28">
        <f t="shared" si="0"/>
        <v>3218</v>
      </c>
      <c r="I12" s="28">
        <v>765</v>
      </c>
      <c r="J12" s="28">
        <v>143</v>
      </c>
      <c r="K12" s="28">
        <v>241</v>
      </c>
      <c r="L12" s="28">
        <v>86</v>
      </c>
      <c r="M12" s="28">
        <v>1011</v>
      </c>
      <c r="N12" s="60"/>
      <c r="O12" s="60"/>
    </row>
    <row r="13" spans="1:15" s="29" customFormat="1" x14ac:dyDescent="0.25">
      <c r="A13" s="27"/>
      <c r="B13" s="41" t="s">
        <v>2</v>
      </c>
      <c r="C13" s="28"/>
      <c r="D13" s="28"/>
      <c r="E13" s="28">
        <v>28496</v>
      </c>
      <c r="F13" s="28">
        <f t="shared" si="1"/>
        <v>20807</v>
      </c>
      <c r="G13" s="28">
        <v>7689</v>
      </c>
      <c r="H13" s="28">
        <f t="shared" si="0"/>
        <v>13493</v>
      </c>
      <c r="I13" s="28">
        <v>5804</v>
      </c>
      <c r="J13" s="28">
        <v>1214</v>
      </c>
      <c r="K13" s="28">
        <v>1963</v>
      </c>
      <c r="L13" s="28">
        <v>886</v>
      </c>
      <c r="M13" s="28">
        <v>10940</v>
      </c>
      <c r="N13" s="60"/>
      <c r="O13" s="60"/>
    </row>
    <row r="14" spans="1:15" s="29" customFormat="1" x14ac:dyDescent="0.25">
      <c r="A14" s="27"/>
      <c r="B14" s="41" t="s">
        <v>3</v>
      </c>
      <c r="C14" s="28"/>
      <c r="D14" s="28"/>
      <c r="E14" s="28">
        <v>28861</v>
      </c>
      <c r="F14" s="28">
        <f t="shared" si="1"/>
        <v>22976</v>
      </c>
      <c r="G14" s="28">
        <v>5885</v>
      </c>
      <c r="H14" s="28">
        <f t="shared" si="0"/>
        <v>11619</v>
      </c>
      <c r="I14" s="28">
        <v>5734</v>
      </c>
      <c r="J14" s="28">
        <v>764</v>
      </c>
      <c r="K14" s="28">
        <v>1831</v>
      </c>
      <c r="L14" s="28">
        <v>605</v>
      </c>
      <c r="M14" s="28">
        <v>14042</v>
      </c>
      <c r="N14" s="60"/>
      <c r="O14" s="60"/>
    </row>
    <row r="15" spans="1:15" s="29" customFormat="1" x14ac:dyDescent="0.25">
      <c r="A15" s="27"/>
      <c r="B15" s="41" t="s">
        <v>4</v>
      </c>
      <c r="C15" s="28"/>
      <c r="D15" s="28"/>
      <c r="E15" s="28">
        <v>31253</v>
      </c>
      <c r="F15" s="28">
        <f t="shared" si="1"/>
        <v>24013</v>
      </c>
      <c r="G15" s="28">
        <v>7240</v>
      </c>
      <c r="H15" s="28">
        <f t="shared" si="0"/>
        <v>13009</v>
      </c>
      <c r="I15" s="28">
        <v>5769</v>
      </c>
      <c r="J15" s="28">
        <v>1161</v>
      </c>
      <c r="K15" s="28">
        <v>2035</v>
      </c>
      <c r="L15" s="28">
        <v>812</v>
      </c>
      <c r="M15" s="28">
        <v>14236</v>
      </c>
      <c r="N15" s="60"/>
      <c r="O15" s="60"/>
    </row>
    <row r="16" spans="1:15" s="29" customFormat="1" x14ac:dyDescent="0.25">
      <c r="A16" s="27"/>
      <c r="B16" s="41" t="s">
        <v>5</v>
      </c>
      <c r="C16" s="28"/>
      <c r="D16" s="28"/>
      <c r="E16" s="28">
        <v>10860</v>
      </c>
      <c r="F16" s="28">
        <f t="shared" si="1"/>
        <v>6637</v>
      </c>
      <c r="G16" s="28">
        <v>4223</v>
      </c>
      <c r="H16" s="28">
        <f t="shared" si="0"/>
        <v>5485</v>
      </c>
      <c r="I16" s="28">
        <v>1262</v>
      </c>
      <c r="J16" s="28">
        <v>387</v>
      </c>
      <c r="K16" s="28">
        <v>719</v>
      </c>
      <c r="L16" s="28">
        <v>347</v>
      </c>
      <c r="M16" s="28">
        <v>3922</v>
      </c>
      <c r="N16" s="60"/>
      <c r="O16" s="60"/>
    </row>
    <row r="17" spans="1:16" s="29" customFormat="1" x14ac:dyDescent="0.25">
      <c r="A17" s="27"/>
      <c r="B17" s="41" t="s">
        <v>6</v>
      </c>
      <c r="C17" s="28"/>
      <c r="D17" s="28"/>
      <c r="E17" s="28">
        <v>8401</v>
      </c>
      <c r="F17" s="28">
        <f t="shared" si="1"/>
        <v>6722</v>
      </c>
      <c r="G17" s="28">
        <v>1679</v>
      </c>
      <c r="H17" s="28">
        <f t="shared" si="0"/>
        <v>3607</v>
      </c>
      <c r="I17" s="28">
        <v>1928</v>
      </c>
      <c r="J17" s="28">
        <v>279</v>
      </c>
      <c r="K17" s="28">
        <v>605</v>
      </c>
      <c r="L17" s="28">
        <v>212</v>
      </c>
      <c r="M17" s="28">
        <v>3698</v>
      </c>
      <c r="N17" s="60"/>
      <c r="O17" s="60"/>
    </row>
    <row r="18" spans="1:16" s="29" customFormat="1" x14ac:dyDescent="0.25">
      <c r="A18" s="27"/>
      <c r="B18" s="41" t="s">
        <v>7</v>
      </c>
      <c r="C18" s="28"/>
      <c r="D18" s="28"/>
      <c r="E18" s="28">
        <v>9214</v>
      </c>
      <c r="F18" s="28">
        <f t="shared" si="1"/>
        <v>6820</v>
      </c>
      <c r="G18" s="28">
        <v>2394</v>
      </c>
      <c r="H18" s="28">
        <f t="shared" si="0"/>
        <v>4873</v>
      </c>
      <c r="I18" s="28">
        <v>2479</v>
      </c>
      <c r="J18" s="28">
        <v>332</v>
      </c>
      <c r="K18" s="28">
        <v>496</v>
      </c>
      <c r="L18" s="28">
        <v>170</v>
      </c>
      <c r="M18" s="28">
        <v>3343</v>
      </c>
      <c r="N18" s="60"/>
      <c r="O18" s="60"/>
    </row>
    <row r="19" spans="1:16" s="29" customFormat="1" x14ac:dyDescent="0.25">
      <c r="A19" s="27"/>
      <c r="B19" s="41" t="s">
        <v>8</v>
      </c>
      <c r="C19" s="28"/>
      <c r="D19" s="28"/>
      <c r="E19" s="28">
        <v>8135</v>
      </c>
      <c r="F19" s="28">
        <f t="shared" si="1"/>
        <v>4734</v>
      </c>
      <c r="G19" s="28">
        <v>3401</v>
      </c>
      <c r="H19" s="28">
        <f t="shared" si="0"/>
        <v>4693</v>
      </c>
      <c r="I19" s="28">
        <v>1292</v>
      </c>
      <c r="J19" s="28">
        <v>242</v>
      </c>
      <c r="K19" s="28">
        <v>462</v>
      </c>
      <c r="L19" s="28">
        <v>186</v>
      </c>
      <c r="M19" s="28">
        <v>2552</v>
      </c>
      <c r="N19" s="60"/>
      <c r="O19" s="60"/>
    </row>
    <row r="20" spans="1:16" s="29" customFormat="1" x14ac:dyDescent="0.25">
      <c r="A20" s="27"/>
      <c r="B20" s="41" t="s">
        <v>9</v>
      </c>
      <c r="C20" s="28"/>
      <c r="D20" s="28"/>
      <c r="E20" s="28">
        <v>8145</v>
      </c>
      <c r="F20" s="28">
        <f t="shared" si="1"/>
        <v>4875</v>
      </c>
      <c r="G20" s="28">
        <v>3270</v>
      </c>
      <c r="H20" s="28">
        <f t="shared" si="0"/>
        <v>4985</v>
      </c>
      <c r="I20" s="28">
        <v>1715</v>
      </c>
      <c r="J20" s="28">
        <v>273</v>
      </c>
      <c r="K20" s="28">
        <v>543</v>
      </c>
      <c r="L20" s="28">
        <v>212</v>
      </c>
      <c r="M20" s="28">
        <v>2132</v>
      </c>
      <c r="N20" s="60"/>
      <c r="O20" s="60"/>
    </row>
    <row r="21" spans="1:16" s="29" customFormat="1" x14ac:dyDescent="0.25">
      <c r="A21" s="27"/>
      <c r="B21" s="41" t="s">
        <v>10</v>
      </c>
      <c r="C21" s="28"/>
      <c r="D21" s="28"/>
      <c r="E21" s="28">
        <v>9726</v>
      </c>
      <c r="F21" s="28">
        <f t="shared" si="1"/>
        <v>5658</v>
      </c>
      <c r="G21" s="28">
        <v>4068</v>
      </c>
      <c r="H21" s="28">
        <f t="shared" si="0"/>
        <v>5657</v>
      </c>
      <c r="I21" s="28">
        <v>1589</v>
      </c>
      <c r="J21" s="28">
        <v>281</v>
      </c>
      <c r="K21" s="28">
        <v>591</v>
      </c>
      <c r="L21" s="28">
        <v>227</v>
      </c>
      <c r="M21" s="28">
        <v>2970</v>
      </c>
      <c r="N21" s="60"/>
      <c r="O21" s="60"/>
    </row>
    <row r="22" spans="1:16" s="29" customFormat="1" x14ac:dyDescent="0.25">
      <c r="A22" s="27"/>
      <c r="B22" s="42" t="s">
        <v>11</v>
      </c>
      <c r="C22" s="28"/>
      <c r="D22" s="28"/>
      <c r="E22" s="30">
        <v>166224</v>
      </c>
      <c r="F22" s="30">
        <f t="shared" si="1"/>
        <v>117136</v>
      </c>
      <c r="G22" s="30">
        <v>49088</v>
      </c>
      <c r="H22" s="28">
        <f t="shared" si="0"/>
        <v>80809</v>
      </c>
      <c r="I22" s="30">
        <v>31721</v>
      </c>
      <c r="J22" s="30">
        <v>5837</v>
      </c>
      <c r="K22" s="30">
        <v>10764</v>
      </c>
      <c r="L22" s="30">
        <v>4322</v>
      </c>
      <c r="M22" s="30">
        <v>64492</v>
      </c>
      <c r="N22" s="60"/>
      <c r="O22" s="60"/>
    </row>
    <row r="23" spans="1:16" s="29" customFormat="1" x14ac:dyDescent="0.25">
      <c r="A23" s="27"/>
      <c r="B23" s="41" t="s">
        <v>12</v>
      </c>
      <c r="C23" s="28"/>
      <c r="D23" s="28"/>
      <c r="E23" s="28">
        <v>16205</v>
      </c>
      <c r="F23" s="28">
        <f t="shared" si="1"/>
        <v>11489</v>
      </c>
      <c r="G23" s="28">
        <v>4716</v>
      </c>
      <c r="H23" s="28">
        <f t="shared" si="0"/>
        <v>8036</v>
      </c>
      <c r="I23" s="28">
        <v>3320</v>
      </c>
      <c r="J23" s="28">
        <v>536</v>
      </c>
      <c r="K23" s="28">
        <v>925</v>
      </c>
      <c r="L23" s="28">
        <v>319</v>
      </c>
      <c r="M23" s="28">
        <v>2954</v>
      </c>
      <c r="N23" s="60"/>
      <c r="O23" s="60"/>
      <c r="P23" s="60"/>
    </row>
    <row r="24" spans="1:16" s="29" customFormat="1" x14ac:dyDescent="0.25">
      <c r="A24" s="27"/>
      <c r="B24" s="41" t="s">
        <v>13</v>
      </c>
      <c r="C24" s="28"/>
      <c r="D24" s="28"/>
      <c r="E24" s="28">
        <v>29196</v>
      </c>
      <c r="F24" s="28">
        <f t="shared" si="1"/>
        <v>20320</v>
      </c>
      <c r="G24" s="28">
        <v>8876</v>
      </c>
      <c r="H24" s="28">
        <f t="shared" si="0"/>
        <v>13155</v>
      </c>
      <c r="I24" s="28">
        <v>4279</v>
      </c>
      <c r="J24" s="28">
        <v>807</v>
      </c>
      <c r="K24" s="28">
        <v>1242</v>
      </c>
      <c r="L24" s="28">
        <v>517</v>
      </c>
      <c r="M24" s="28">
        <v>7513</v>
      </c>
      <c r="N24" s="60"/>
      <c r="O24" s="60"/>
    </row>
    <row r="25" spans="1:16" s="29" customFormat="1" x14ac:dyDescent="0.25">
      <c r="A25" s="27"/>
      <c r="B25" s="41" t="s">
        <v>14</v>
      </c>
      <c r="C25" s="28"/>
      <c r="D25" s="28"/>
      <c r="E25" s="28">
        <v>24992</v>
      </c>
      <c r="F25" s="28">
        <f t="shared" si="1"/>
        <v>19040</v>
      </c>
      <c r="G25" s="28">
        <v>5952</v>
      </c>
      <c r="H25" s="28">
        <f t="shared" si="0"/>
        <v>9917</v>
      </c>
      <c r="I25" s="28">
        <v>3965</v>
      </c>
      <c r="J25" s="28">
        <v>598</v>
      </c>
      <c r="K25" s="28">
        <v>849</v>
      </c>
      <c r="L25" s="28">
        <v>368</v>
      </c>
      <c r="M25" s="28">
        <v>8225</v>
      </c>
      <c r="N25" s="60"/>
      <c r="O25" s="60"/>
    </row>
    <row r="26" spans="1:16" s="29" customFormat="1" x14ac:dyDescent="0.25">
      <c r="A26" s="27"/>
      <c r="B26" s="41" t="s">
        <v>15</v>
      </c>
      <c r="C26" s="28"/>
      <c r="D26" s="28"/>
      <c r="E26" s="28">
        <v>23559</v>
      </c>
      <c r="F26" s="28">
        <f t="shared" si="1"/>
        <v>17123</v>
      </c>
      <c r="G26" s="28">
        <v>6436</v>
      </c>
      <c r="H26" s="28">
        <f t="shared" si="0"/>
        <v>11554</v>
      </c>
      <c r="I26" s="28">
        <v>5118</v>
      </c>
      <c r="J26" s="28">
        <v>572</v>
      </c>
      <c r="K26" s="28">
        <v>1085</v>
      </c>
      <c r="L26" s="28">
        <v>366</v>
      </c>
      <c r="M26" s="28">
        <v>4077</v>
      </c>
      <c r="N26" s="60"/>
      <c r="O26" s="60"/>
    </row>
    <row r="27" spans="1:16" s="29" customFormat="1" x14ac:dyDescent="0.25">
      <c r="A27" s="27"/>
      <c r="B27" s="42" t="s">
        <v>16</v>
      </c>
      <c r="C27" s="28"/>
      <c r="D27" s="28"/>
      <c r="E27" s="30">
        <v>93952</v>
      </c>
      <c r="F27" s="30">
        <f t="shared" si="1"/>
        <v>67972</v>
      </c>
      <c r="G27" s="30">
        <v>25980</v>
      </c>
      <c r="H27" s="28">
        <f t="shared" si="0"/>
        <v>42662</v>
      </c>
      <c r="I27" s="30">
        <v>16682</v>
      </c>
      <c r="J27" s="30">
        <v>2513</v>
      </c>
      <c r="K27" s="30">
        <v>4101</v>
      </c>
      <c r="L27" s="30">
        <v>1570</v>
      </c>
      <c r="M27" s="30">
        <v>22769</v>
      </c>
      <c r="N27" s="60"/>
      <c r="O27" s="60"/>
    </row>
    <row r="28" spans="1:16" s="54" customFormat="1" ht="29.25" customHeight="1" x14ac:dyDescent="0.25">
      <c r="A28" s="50"/>
      <c r="B28" s="51" t="s">
        <v>17</v>
      </c>
      <c r="C28" s="52"/>
      <c r="D28" s="53"/>
      <c r="E28" s="53">
        <v>260176</v>
      </c>
      <c r="F28" s="53">
        <f t="shared" si="1"/>
        <v>185108</v>
      </c>
      <c r="G28" s="53">
        <v>75068</v>
      </c>
      <c r="H28" s="66">
        <f t="shared" si="0"/>
        <v>123471</v>
      </c>
      <c r="I28" s="53">
        <v>48403</v>
      </c>
      <c r="J28" s="53">
        <v>8350</v>
      </c>
      <c r="K28" s="53">
        <v>14865</v>
      </c>
      <c r="L28" s="53">
        <v>5892</v>
      </c>
      <c r="M28" s="53">
        <v>87261</v>
      </c>
      <c r="N28" s="60"/>
      <c r="O28" s="60"/>
    </row>
    <row r="29" spans="1:16" s="34" customFormat="1" x14ac:dyDescent="0.25">
      <c r="A29" s="31"/>
      <c r="B29" s="43" t="s">
        <v>18</v>
      </c>
      <c r="C29" s="33"/>
      <c r="D29" s="32"/>
      <c r="E29" s="32">
        <v>1035437</v>
      </c>
      <c r="F29" s="32">
        <f t="shared" si="1"/>
        <v>887141</v>
      </c>
      <c r="G29" s="32">
        <v>148296</v>
      </c>
      <c r="H29" s="33">
        <f t="shared" si="0"/>
        <v>585484</v>
      </c>
      <c r="I29" s="32">
        <v>437188</v>
      </c>
      <c r="J29" s="32">
        <v>43930</v>
      </c>
      <c r="K29" s="32">
        <v>73220</v>
      </c>
      <c r="L29" s="32">
        <v>23553</v>
      </c>
      <c r="M29" s="32">
        <v>309250</v>
      </c>
      <c r="N29" s="60"/>
      <c r="O29" s="60"/>
    </row>
    <row r="30" spans="1:16" s="29" customFormat="1" x14ac:dyDescent="0.25">
      <c r="A30" s="27"/>
      <c r="B30" s="44" t="s">
        <v>22</v>
      </c>
      <c r="C30" s="33"/>
      <c r="D30" s="32"/>
      <c r="E30" s="35">
        <v>775261</v>
      </c>
      <c r="F30" s="35">
        <f t="shared" si="1"/>
        <v>722370</v>
      </c>
      <c r="G30" s="35">
        <v>52891</v>
      </c>
      <c r="H30" s="28">
        <f t="shared" si="0"/>
        <v>441676</v>
      </c>
      <c r="I30" s="35">
        <f t="shared" ref="I30:M30" si="2">I29-I28</f>
        <v>388785</v>
      </c>
      <c r="J30" s="35">
        <f t="shared" si="2"/>
        <v>35580</v>
      </c>
      <c r="K30" s="35">
        <f t="shared" si="2"/>
        <v>58355</v>
      </c>
      <c r="L30" s="35">
        <f t="shared" si="2"/>
        <v>17661</v>
      </c>
      <c r="M30" s="35">
        <f t="shared" si="2"/>
        <v>221989</v>
      </c>
      <c r="N30" s="60"/>
      <c r="O30" s="60"/>
    </row>
    <row r="31" spans="1:16" ht="6.75" customHeight="1" x14ac:dyDescent="0.25">
      <c r="B31" s="16"/>
      <c r="C31" s="10"/>
      <c r="D31" s="10"/>
    </row>
    <row r="32" spans="1:16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60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2">
    <mergeCell ref="E7:M7"/>
    <mergeCell ref="B7:B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9"/>
  <sheetViews>
    <sheetView showGridLines="0" zoomScaleNormal="100" workbookViewId="0">
      <pane xSplit="4" ySplit="9" topLeftCell="E10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3" x14ac:dyDescent="0.25">
      <c r="B1" s="45"/>
      <c r="C1" s="2"/>
      <c r="D1" s="2"/>
    </row>
    <row r="2" spans="1:13" ht="15.75" x14ac:dyDescent="0.25">
      <c r="B2" s="36"/>
      <c r="C2" s="4"/>
      <c r="D2" s="4"/>
      <c r="E2" s="57" t="s">
        <v>70</v>
      </c>
    </row>
    <row r="3" spans="1:13" ht="15.75" x14ac:dyDescent="0.25">
      <c r="B3" s="37"/>
      <c r="C3" s="4"/>
      <c r="D3" s="4"/>
    </row>
    <row r="4" spans="1:13" ht="15.75" x14ac:dyDescent="0.25">
      <c r="B4" s="37"/>
      <c r="C4" s="4"/>
      <c r="D4" s="4"/>
    </row>
    <row r="5" spans="1:13" x14ac:dyDescent="0.25">
      <c r="B5" s="46"/>
      <c r="C5" s="8"/>
      <c r="D5" s="8"/>
    </row>
    <row r="6" spans="1:13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3" s="59" customFormat="1" ht="36" customHeight="1" x14ac:dyDescent="0.25">
      <c r="B7" s="78" t="s">
        <v>65</v>
      </c>
      <c r="C7" s="78"/>
      <c r="D7" s="10"/>
      <c r="E7" s="10"/>
      <c r="F7" s="76" t="s">
        <v>46</v>
      </c>
      <c r="G7" s="77"/>
      <c r="H7" s="77"/>
      <c r="I7" s="77"/>
      <c r="J7" s="77"/>
      <c r="K7" s="77"/>
      <c r="L7" s="77"/>
      <c r="M7" s="77"/>
    </row>
    <row r="8" spans="1:13" s="1" customFormat="1" ht="45.75" customHeight="1" x14ac:dyDescent="0.25">
      <c r="B8" s="79"/>
      <c r="C8" s="79"/>
      <c r="D8" s="11"/>
      <c r="E8" s="56" t="s">
        <v>38</v>
      </c>
      <c r="F8" s="56" t="s">
        <v>39</v>
      </c>
      <c r="G8" s="56" t="s">
        <v>45</v>
      </c>
      <c r="H8" s="56" t="s">
        <v>40</v>
      </c>
      <c r="I8" s="56" t="s">
        <v>41</v>
      </c>
      <c r="J8" s="56" t="s">
        <v>42</v>
      </c>
      <c r="K8" s="56" t="s">
        <v>43</v>
      </c>
      <c r="L8" s="56" t="s">
        <v>53</v>
      </c>
      <c r="M8" s="56" t="s">
        <v>54</v>
      </c>
    </row>
    <row r="9" spans="1:13" ht="6.75" customHeight="1" x14ac:dyDescent="0.25">
      <c r="B9" s="38"/>
      <c r="C9" s="12"/>
      <c r="D9" s="12"/>
    </row>
    <row r="10" spans="1:13" x14ac:dyDescent="0.25">
      <c r="B10" s="23"/>
      <c r="C10" s="13"/>
      <c r="D10" s="13"/>
    </row>
    <row r="11" spans="1:13" s="29" customFormat="1" x14ac:dyDescent="0.25">
      <c r="A11" s="27"/>
      <c r="B11" s="41" t="s">
        <v>0</v>
      </c>
      <c r="C11" s="28"/>
      <c r="D11" s="28"/>
      <c r="E11" s="28">
        <v>16559</v>
      </c>
      <c r="F11" s="28">
        <v>9784</v>
      </c>
      <c r="G11" s="28">
        <v>6775</v>
      </c>
      <c r="H11" s="28">
        <f t="shared" ref="H11:H30" si="0">G11+I11</f>
        <v>10129</v>
      </c>
      <c r="I11" s="28">
        <v>3354</v>
      </c>
      <c r="J11" s="28">
        <v>955</v>
      </c>
      <c r="K11" s="28">
        <v>1514</v>
      </c>
      <c r="L11" s="28">
        <v>610</v>
      </c>
      <c r="M11" s="28">
        <v>3351</v>
      </c>
    </row>
    <row r="12" spans="1:13" s="29" customFormat="1" x14ac:dyDescent="0.25">
      <c r="A12" s="27"/>
      <c r="B12" s="41" t="s">
        <v>1</v>
      </c>
      <c r="C12" s="28"/>
      <c r="D12" s="28"/>
      <c r="E12" s="28">
        <v>4227</v>
      </c>
      <c r="F12" s="28">
        <v>2203</v>
      </c>
      <c r="G12" s="28">
        <v>2024</v>
      </c>
      <c r="H12" s="28">
        <f t="shared" si="0"/>
        <v>2709</v>
      </c>
      <c r="I12" s="28">
        <v>685</v>
      </c>
      <c r="J12" s="28">
        <v>116</v>
      </c>
      <c r="K12" s="28">
        <v>270</v>
      </c>
      <c r="L12" s="28">
        <v>95</v>
      </c>
      <c r="M12" s="28">
        <v>1037</v>
      </c>
    </row>
    <row r="13" spans="1:13" s="29" customFormat="1" x14ac:dyDescent="0.25">
      <c r="A13" s="27"/>
      <c r="B13" s="41" t="s">
        <v>2</v>
      </c>
      <c r="C13" s="28"/>
      <c r="D13" s="28"/>
      <c r="E13" s="28">
        <v>26592</v>
      </c>
      <c r="F13" s="28">
        <v>17864</v>
      </c>
      <c r="G13" s="28">
        <v>8728</v>
      </c>
      <c r="H13" s="28">
        <f t="shared" si="0"/>
        <v>14105</v>
      </c>
      <c r="I13" s="28">
        <v>5377</v>
      </c>
      <c r="J13" s="28">
        <v>1492</v>
      </c>
      <c r="K13" s="28">
        <v>2439</v>
      </c>
      <c r="L13" s="28">
        <v>963</v>
      </c>
      <c r="M13" s="28">
        <v>7593</v>
      </c>
    </row>
    <row r="14" spans="1:13" s="29" customFormat="1" x14ac:dyDescent="0.25">
      <c r="A14" s="27"/>
      <c r="B14" s="41" t="s">
        <v>3</v>
      </c>
      <c r="C14" s="28"/>
      <c r="D14" s="28"/>
      <c r="E14" s="28">
        <v>29746</v>
      </c>
      <c r="F14" s="28">
        <v>22529</v>
      </c>
      <c r="G14" s="28">
        <v>7217</v>
      </c>
      <c r="H14" s="28">
        <f t="shared" si="0"/>
        <v>12286</v>
      </c>
      <c r="I14" s="28">
        <v>5069</v>
      </c>
      <c r="J14" s="28">
        <v>1038</v>
      </c>
      <c r="K14" s="28">
        <v>1993</v>
      </c>
      <c r="L14" s="28">
        <v>678</v>
      </c>
      <c r="M14" s="28">
        <v>13751</v>
      </c>
    </row>
    <row r="15" spans="1:13" s="29" customFormat="1" x14ac:dyDescent="0.25">
      <c r="A15" s="27"/>
      <c r="B15" s="41" t="s">
        <v>4</v>
      </c>
      <c r="C15" s="28"/>
      <c r="D15" s="28"/>
      <c r="E15" s="28">
        <v>29407</v>
      </c>
      <c r="F15" s="28">
        <v>21069</v>
      </c>
      <c r="G15" s="28">
        <v>8338</v>
      </c>
      <c r="H15" s="28">
        <f t="shared" si="0"/>
        <v>17026</v>
      </c>
      <c r="I15" s="28">
        <v>8688</v>
      </c>
      <c r="J15" s="28">
        <v>1409</v>
      </c>
      <c r="K15" s="28">
        <v>2422</v>
      </c>
      <c r="L15" s="28">
        <v>1045</v>
      </c>
      <c r="M15" s="28">
        <v>7505</v>
      </c>
    </row>
    <row r="16" spans="1:13" s="29" customFormat="1" x14ac:dyDescent="0.25">
      <c r="A16" s="27"/>
      <c r="B16" s="41" t="s">
        <v>5</v>
      </c>
      <c r="C16" s="28"/>
      <c r="D16" s="28"/>
      <c r="E16" s="28">
        <v>12403</v>
      </c>
      <c r="F16" s="28">
        <v>7238</v>
      </c>
      <c r="G16" s="28">
        <v>5165</v>
      </c>
      <c r="H16" s="28">
        <f t="shared" si="0"/>
        <v>6797</v>
      </c>
      <c r="I16" s="28">
        <v>1632</v>
      </c>
      <c r="J16" s="28">
        <v>529</v>
      </c>
      <c r="K16" s="28">
        <v>902</v>
      </c>
      <c r="L16" s="28">
        <v>294</v>
      </c>
      <c r="M16" s="28">
        <v>3881</v>
      </c>
    </row>
    <row r="17" spans="1:13" s="29" customFormat="1" x14ac:dyDescent="0.25">
      <c r="A17" s="27"/>
      <c r="B17" s="41" t="s">
        <v>6</v>
      </c>
      <c r="C17" s="28"/>
      <c r="D17" s="28"/>
      <c r="E17" s="28">
        <v>8320</v>
      </c>
      <c r="F17" s="28">
        <v>6032</v>
      </c>
      <c r="G17" s="28">
        <v>2288</v>
      </c>
      <c r="H17" s="28">
        <f t="shared" si="0"/>
        <v>4265</v>
      </c>
      <c r="I17" s="28">
        <v>1977</v>
      </c>
      <c r="J17" s="28">
        <v>393</v>
      </c>
      <c r="K17" s="28">
        <v>686</v>
      </c>
      <c r="L17" s="28">
        <v>235</v>
      </c>
      <c r="M17" s="28">
        <v>2741</v>
      </c>
    </row>
    <row r="18" spans="1:13" s="29" customFormat="1" x14ac:dyDescent="0.25">
      <c r="A18" s="27"/>
      <c r="B18" s="41" t="s">
        <v>7</v>
      </c>
      <c r="C18" s="28"/>
      <c r="D18" s="28"/>
      <c r="E18" s="28">
        <v>9381</v>
      </c>
      <c r="F18" s="28">
        <v>7493</v>
      </c>
      <c r="G18" s="28">
        <v>1888</v>
      </c>
      <c r="H18" s="28">
        <f t="shared" si="0"/>
        <v>5202</v>
      </c>
      <c r="I18" s="28">
        <v>3314</v>
      </c>
      <c r="J18" s="28">
        <v>435</v>
      </c>
      <c r="K18" s="28">
        <v>569</v>
      </c>
      <c r="L18" s="28">
        <v>228</v>
      </c>
      <c r="M18" s="28">
        <v>2947</v>
      </c>
    </row>
    <row r="19" spans="1:13" s="29" customFormat="1" x14ac:dyDescent="0.25">
      <c r="A19" s="27"/>
      <c r="B19" s="41" t="s">
        <v>8</v>
      </c>
      <c r="C19" s="28"/>
      <c r="D19" s="28"/>
      <c r="E19" s="28">
        <v>7800</v>
      </c>
      <c r="F19" s="28">
        <v>4345</v>
      </c>
      <c r="G19" s="28">
        <v>3455</v>
      </c>
      <c r="H19" s="28">
        <f t="shared" si="0"/>
        <v>4289</v>
      </c>
      <c r="I19" s="28">
        <v>834</v>
      </c>
      <c r="J19" s="28">
        <v>226</v>
      </c>
      <c r="K19" s="28">
        <v>456</v>
      </c>
      <c r="L19" s="28">
        <v>202</v>
      </c>
      <c r="M19" s="28">
        <v>2627</v>
      </c>
    </row>
    <row r="20" spans="1:13" s="29" customFormat="1" x14ac:dyDescent="0.25">
      <c r="A20" s="27"/>
      <c r="B20" s="41" t="s">
        <v>9</v>
      </c>
      <c r="C20" s="28"/>
      <c r="D20" s="28"/>
      <c r="E20" s="28">
        <v>7185</v>
      </c>
      <c r="F20" s="28">
        <v>4299</v>
      </c>
      <c r="G20" s="28">
        <v>2886</v>
      </c>
      <c r="H20" s="28">
        <f t="shared" si="0"/>
        <v>4240</v>
      </c>
      <c r="I20" s="28">
        <v>1354</v>
      </c>
      <c r="J20" s="28">
        <v>324</v>
      </c>
      <c r="K20" s="28">
        <v>616</v>
      </c>
      <c r="L20" s="28">
        <v>196</v>
      </c>
      <c r="M20" s="28">
        <v>1809</v>
      </c>
    </row>
    <row r="21" spans="1:13" s="29" customFormat="1" x14ac:dyDescent="0.25">
      <c r="A21" s="27"/>
      <c r="B21" s="41" t="s">
        <v>10</v>
      </c>
      <c r="C21" s="28"/>
      <c r="D21" s="28"/>
      <c r="E21" s="28">
        <v>8906</v>
      </c>
      <c r="F21" s="28">
        <v>5046</v>
      </c>
      <c r="G21" s="28">
        <v>3860</v>
      </c>
      <c r="H21" s="28">
        <f t="shared" si="0"/>
        <v>5069</v>
      </c>
      <c r="I21" s="28">
        <v>1209</v>
      </c>
      <c r="J21" s="28">
        <v>326</v>
      </c>
      <c r="K21" s="28">
        <v>487</v>
      </c>
      <c r="L21" s="28">
        <v>179</v>
      </c>
      <c r="M21" s="28">
        <v>2845</v>
      </c>
    </row>
    <row r="22" spans="1:13" s="29" customFormat="1" x14ac:dyDescent="0.25">
      <c r="A22" s="27"/>
      <c r="B22" s="42" t="s">
        <v>11</v>
      </c>
      <c r="C22" s="28"/>
      <c r="D22" s="28"/>
      <c r="E22" s="30">
        <v>160526</v>
      </c>
      <c r="F22" s="30">
        <v>107902</v>
      </c>
      <c r="G22" s="30">
        <v>52624</v>
      </c>
      <c r="H22" s="30">
        <f t="shared" si="0"/>
        <v>86117</v>
      </c>
      <c r="I22" s="30">
        <v>33493</v>
      </c>
      <c r="J22" s="30">
        <v>7243</v>
      </c>
      <c r="K22" s="30">
        <v>12354</v>
      </c>
      <c r="L22" s="30">
        <v>4725</v>
      </c>
      <c r="M22" s="30">
        <v>50087</v>
      </c>
    </row>
    <row r="23" spans="1:13" s="29" customFormat="1" x14ac:dyDescent="0.25">
      <c r="A23" s="27"/>
      <c r="B23" s="41" t="s">
        <v>12</v>
      </c>
      <c r="C23" s="28"/>
      <c r="D23" s="28"/>
      <c r="E23" s="28">
        <v>15500</v>
      </c>
      <c r="F23" s="28">
        <v>11341</v>
      </c>
      <c r="G23" s="28">
        <v>4159</v>
      </c>
      <c r="H23" s="28">
        <f t="shared" si="0"/>
        <v>7154</v>
      </c>
      <c r="I23" s="28">
        <v>2995</v>
      </c>
      <c r="J23" s="28">
        <v>654</v>
      </c>
      <c r="K23" s="28">
        <v>1013</v>
      </c>
      <c r="L23" s="28">
        <v>402</v>
      </c>
      <c r="M23" s="28">
        <v>2842</v>
      </c>
    </row>
    <row r="24" spans="1:13" s="29" customFormat="1" x14ac:dyDescent="0.25">
      <c r="A24" s="27"/>
      <c r="B24" s="41" t="s">
        <v>13</v>
      </c>
      <c r="C24" s="28"/>
      <c r="D24" s="28"/>
      <c r="E24" s="28">
        <v>27190</v>
      </c>
      <c r="F24" s="28">
        <v>19890</v>
      </c>
      <c r="G24" s="28">
        <v>7300</v>
      </c>
      <c r="H24" s="28">
        <f t="shared" si="0"/>
        <v>12018</v>
      </c>
      <c r="I24" s="28">
        <v>4718</v>
      </c>
      <c r="J24" s="28">
        <v>1170</v>
      </c>
      <c r="K24" s="28">
        <v>1485</v>
      </c>
      <c r="L24" s="28">
        <v>597</v>
      </c>
      <c r="M24" s="28">
        <v>5958</v>
      </c>
    </row>
    <row r="25" spans="1:13" s="29" customFormat="1" x14ac:dyDescent="0.25">
      <c r="A25" s="27"/>
      <c r="B25" s="41" t="s">
        <v>14</v>
      </c>
      <c r="C25" s="28"/>
      <c r="D25" s="28"/>
      <c r="E25" s="28">
        <v>23862</v>
      </c>
      <c r="F25" s="28">
        <v>17713</v>
      </c>
      <c r="G25" s="28">
        <v>6149</v>
      </c>
      <c r="H25" s="28">
        <f t="shared" si="0"/>
        <v>12320</v>
      </c>
      <c r="I25" s="28">
        <v>6171</v>
      </c>
      <c r="J25" s="28">
        <v>830</v>
      </c>
      <c r="K25" s="28">
        <v>1024</v>
      </c>
      <c r="L25" s="28">
        <v>454</v>
      </c>
      <c r="M25" s="28">
        <v>4199</v>
      </c>
    </row>
    <row r="26" spans="1:13" s="29" customFormat="1" x14ac:dyDescent="0.25">
      <c r="A26" s="27"/>
      <c r="B26" s="41" t="s">
        <v>15</v>
      </c>
      <c r="C26" s="28"/>
      <c r="D26" s="28"/>
      <c r="E26" s="28">
        <v>22976</v>
      </c>
      <c r="F26" s="28">
        <v>18140</v>
      </c>
      <c r="G26" s="28">
        <v>4836</v>
      </c>
      <c r="H26" s="28">
        <f t="shared" si="0"/>
        <v>10350</v>
      </c>
      <c r="I26" s="28">
        <v>5514</v>
      </c>
      <c r="J26" s="28">
        <v>704</v>
      </c>
      <c r="K26" s="28">
        <v>1153</v>
      </c>
      <c r="L26" s="28">
        <v>421</v>
      </c>
      <c r="M26" s="28">
        <v>4443</v>
      </c>
    </row>
    <row r="27" spans="1:13" s="29" customFormat="1" x14ac:dyDescent="0.25">
      <c r="A27" s="27"/>
      <c r="B27" s="42" t="s">
        <v>95</v>
      </c>
      <c r="C27" s="28"/>
      <c r="D27" s="28"/>
      <c r="E27" s="30">
        <v>89528</v>
      </c>
      <c r="F27" s="30">
        <v>67084</v>
      </c>
      <c r="G27" s="30">
        <v>22444</v>
      </c>
      <c r="H27" s="30">
        <f t="shared" si="0"/>
        <v>41842</v>
      </c>
      <c r="I27" s="30">
        <v>19398</v>
      </c>
      <c r="J27" s="30">
        <v>3358</v>
      </c>
      <c r="K27" s="30">
        <v>4675</v>
      </c>
      <c r="L27" s="30">
        <v>1874</v>
      </c>
      <c r="M27" s="30">
        <v>17442</v>
      </c>
    </row>
    <row r="28" spans="1:13" s="54" customFormat="1" ht="29.25" customHeight="1" x14ac:dyDescent="0.25">
      <c r="A28" s="50"/>
      <c r="B28" s="51" t="s">
        <v>17</v>
      </c>
      <c r="C28" s="52"/>
      <c r="D28" s="53"/>
      <c r="E28" s="53">
        <v>250054</v>
      </c>
      <c r="F28" s="53">
        <v>174986</v>
      </c>
      <c r="G28" s="53">
        <v>75068</v>
      </c>
      <c r="H28" s="53">
        <f t="shared" si="0"/>
        <v>127959</v>
      </c>
      <c r="I28" s="53">
        <v>52891</v>
      </c>
      <c r="J28" s="53">
        <v>10601</v>
      </c>
      <c r="K28" s="53">
        <v>17029</v>
      </c>
      <c r="L28" s="53">
        <v>6599</v>
      </c>
      <c r="M28" s="53">
        <v>67529</v>
      </c>
    </row>
    <row r="29" spans="1:13" s="34" customFormat="1" x14ac:dyDescent="0.25">
      <c r="A29" s="31"/>
      <c r="B29" s="43" t="s">
        <v>18</v>
      </c>
      <c r="C29" s="33"/>
      <c r="D29" s="32"/>
      <c r="E29" s="32">
        <v>983815</v>
      </c>
      <c r="F29" s="32">
        <v>840007</v>
      </c>
      <c r="G29" s="32">
        <v>143808</v>
      </c>
      <c r="H29" s="32">
        <f t="shared" si="0"/>
        <v>585484</v>
      </c>
      <c r="I29" s="32">
        <v>441676</v>
      </c>
      <c r="J29" s="32">
        <v>49136</v>
      </c>
      <c r="K29" s="32">
        <v>79920</v>
      </c>
      <c r="L29" s="32">
        <v>26903</v>
      </c>
      <c r="M29" s="32">
        <v>242372</v>
      </c>
    </row>
    <row r="30" spans="1:13" s="29" customFormat="1" x14ac:dyDescent="0.25">
      <c r="A30" s="27"/>
      <c r="B30" s="44" t="s">
        <v>22</v>
      </c>
      <c r="C30" s="33"/>
      <c r="D30" s="32"/>
      <c r="E30" s="35">
        <f>E29-E28</f>
        <v>733761</v>
      </c>
      <c r="F30" s="35">
        <v>665021</v>
      </c>
      <c r="G30" s="35">
        <v>68740</v>
      </c>
      <c r="H30" s="35">
        <f t="shared" si="0"/>
        <v>457525</v>
      </c>
      <c r="I30" s="35">
        <v>388785</v>
      </c>
      <c r="J30" s="35">
        <v>38535</v>
      </c>
      <c r="K30" s="35">
        <v>62891</v>
      </c>
      <c r="L30" s="35">
        <v>20304</v>
      </c>
      <c r="M30" s="35">
        <v>174843</v>
      </c>
    </row>
    <row r="31" spans="1:13" ht="6.75" customHeight="1" x14ac:dyDescent="0.25">
      <c r="B31" s="16"/>
      <c r="C31" s="10"/>
      <c r="D31" s="10"/>
    </row>
    <row r="32" spans="1:13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62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3">
    <mergeCell ref="F7:M7"/>
    <mergeCell ref="C7:C8"/>
    <mergeCell ref="B7:B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9" topLeftCell="E19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4" x14ac:dyDescent="0.25">
      <c r="B1" s="45"/>
      <c r="C1" s="2"/>
      <c r="D1" s="2"/>
    </row>
    <row r="2" spans="1:14" ht="15.75" x14ac:dyDescent="0.25">
      <c r="B2" s="36"/>
      <c r="C2" s="4"/>
      <c r="D2" s="4"/>
      <c r="E2" s="57" t="s">
        <v>71</v>
      </c>
    </row>
    <row r="3" spans="1:14" ht="15.75" x14ac:dyDescent="0.25">
      <c r="B3" s="37"/>
      <c r="C3" s="4"/>
      <c r="D3" s="4"/>
    </row>
    <row r="4" spans="1:14" ht="15.75" x14ac:dyDescent="0.25">
      <c r="B4" s="37"/>
      <c r="C4" s="4"/>
      <c r="D4" s="4"/>
    </row>
    <row r="5" spans="1:14" x14ac:dyDescent="0.25">
      <c r="B5" s="46"/>
      <c r="C5" s="8"/>
      <c r="D5" s="8"/>
    </row>
    <row r="6" spans="1:14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4" s="59" customFormat="1" ht="36" customHeight="1" x14ac:dyDescent="0.25">
      <c r="B7" s="78"/>
      <c r="C7" s="10"/>
      <c r="D7" s="10"/>
      <c r="E7" s="76" t="s">
        <v>61</v>
      </c>
      <c r="F7" s="77"/>
      <c r="G7" s="77"/>
      <c r="H7" s="77"/>
      <c r="I7" s="77"/>
      <c r="J7" s="77"/>
      <c r="K7" s="77"/>
      <c r="L7" s="77"/>
      <c r="M7" s="77"/>
    </row>
    <row r="8" spans="1:14" s="1" customFormat="1" ht="45.75" customHeight="1" x14ac:dyDescent="0.25">
      <c r="B8" s="79"/>
      <c r="C8" s="11"/>
      <c r="D8" s="11"/>
      <c r="E8" s="56" t="s">
        <v>38</v>
      </c>
      <c r="F8" s="56" t="s">
        <v>39</v>
      </c>
      <c r="G8" s="56" t="s">
        <v>45</v>
      </c>
      <c r="H8" s="56" t="s">
        <v>18</v>
      </c>
      <c r="I8" s="56" t="s">
        <v>55</v>
      </c>
      <c r="J8" s="56" t="s">
        <v>56</v>
      </c>
      <c r="K8" s="56" t="s">
        <v>57</v>
      </c>
      <c r="L8" s="56" t="s">
        <v>58</v>
      </c>
      <c r="M8" s="56" t="s">
        <v>59</v>
      </c>
    </row>
    <row r="9" spans="1:14" ht="6.75" customHeight="1" x14ac:dyDescent="0.25">
      <c r="B9" s="38"/>
      <c r="C9" s="12"/>
      <c r="D9" s="12"/>
    </row>
    <row r="10" spans="1:14" x14ac:dyDescent="0.25">
      <c r="B10" s="23"/>
      <c r="C10" s="13"/>
      <c r="D10" s="13"/>
      <c r="E10" s="65"/>
    </row>
    <row r="11" spans="1:14" s="29" customFormat="1" x14ac:dyDescent="0.25">
      <c r="A11" s="27"/>
      <c r="B11" s="41" t="s">
        <v>0</v>
      </c>
      <c r="C11" s="28"/>
      <c r="D11" s="28"/>
      <c r="E11" s="28">
        <f>'Zuzüge 2017'!E11-'Fortzüge 2017'!E11</f>
        <v>1875</v>
      </c>
      <c r="F11" s="28">
        <f>'Zuzüge 2017'!F11-'Fortzüge 2017'!F11</f>
        <v>1864</v>
      </c>
      <c r="G11" s="28">
        <f>'Zuzüge 2017'!G11-'Fortzüge 2017'!G11</f>
        <v>11</v>
      </c>
      <c r="H11" s="28">
        <f>'Zuzüge 2017'!H11-'Fortzüge 2017'!H11</f>
        <v>41</v>
      </c>
      <c r="I11" s="28">
        <f>'Zuzüge 2017'!I11-'Fortzüge 2017'!I11</f>
        <v>30</v>
      </c>
      <c r="J11" s="28">
        <f>'Zuzüge 2017'!J11-'Fortzüge 2017'!J11</f>
        <v>-194</v>
      </c>
      <c r="K11" s="28">
        <f>'Zuzüge 2017'!K11-'Fortzüge 2017'!K11</f>
        <v>-236</v>
      </c>
      <c r="L11" s="28">
        <f>'Zuzüge 2017'!L11-'Fortzüge 2017'!L11</f>
        <v>-31</v>
      </c>
      <c r="M11" s="28">
        <f>'Zuzüge 2017'!M11-'Fortzüge 2017'!M11</f>
        <v>2295</v>
      </c>
      <c r="N11" s="60"/>
    </row>
    <row r="12" spans="1:14" s="29" customFormat="1" x14ac:dyDescent="0.25">
      <c r="A12" s="27"/>
      <c r="B12" s="41" t="s">
        <v>1</v>
      </c>
      <c r="C12" s="28"/>
      <c r="D12" s="28"/>
      <c r="E12" s="28">
        <f>'Zuzüge 2017'!E12-'Fortzüge 2017'!E12</f>
        <v>472</v>
      </c>
      <c r="F12" s="28">
        <f>'Zuzüge 2017'!F12-'Fortzüge 2017'!F12</f>
        <v>43</v>
      </c>
      <c r="G12" s="28">
        <f>'Zuzüge 2017'!G12-'Fortzüge 2017'!G12</f>
        <v>429</v>
      </c>
      <c r="H12" s="28">
        <f>'Zuzüge 2017'!H12-'Fortzüge 2017'!H12</f>
        <v>509</v>
      </c>
      <c r="I12" s="28">
        <f>'Zuzüge 2017'!I12-'Fortzüge 2017'!I12</f>
        <v>80</v>
      </c>
      <c r="J12" s="28">
        <f>'Zuzüge 2017'!J12-'Fortzüge 2017'!J12</f>
        <v>27</v>
      </c>
      <c r="K12" s="28">
        <f>'Zuzüge 2017'!K12-'Fortzüge 2017'!K12</f>
        <v>-29</v>
      </c>
      <c r="L12" s="28">
        <f>'Zuzüge 2017'!L12-'Fortzüge 2017'!L12</f>
        <v>-9</v>
      </c>
      <c r="M12" s="28">
        <f>'Zuzüge 2017'!M12-'Fortzüge 2017'!M12</f>
        <v>-26</v>
      </c>
    </row>
    <row r="13" spans="1:14" s="29" customFormat="1" x14ac:dyDescent="0.25">
      <c r="A13" s="27"/>
      <c r="B13" s="41" t="s">
        <v>2</v>
      </c>
      <c r="C13" s="28"/>
      <c r="D13" s="28"/>
      <c r="E13" s="28">
        <f>'Zuzüge 2017'!E13-'Fortzüge 2017'!E13</f>
        <v>1904</v>
      </c>
      <c r="F13" s="28">
        <f>'Zuzüge 2017'!F13-'Fortzüge 2017'!F13</f>
        <v>2943</v>
      </c>
      <c r="G13" s="28">
        <f>'Zuzüge 2017'!G13-'Fortzüge 2017'!G13</f>
        <v>-1039</v>
      </c>
      <c r="H13" s="28">
        <f>'Zuzüge 2017'!H13-'Fortzüge 2017'!H13</f>
        <v>-612</v>
      </c>
      <c r="I13" s="28">
        <f>'Zuzüge 2017'!I13-'Fortzüge 2017'!I13</f>
        <v>427</v>
      </c>
      <c r="J13" s="28">
        <f>'Zuzüge 2017'!J13-'Fortzüge 2017'!J13</f>
        <v>-278</v>
      </c>
      <c r="K13" s="28">
        <f>'Zuzüge 2017'!K13-'Fortzüge 2017'!K13</f>
        <v>-476</v>
      </c>
      <c r="L13" s="28">
        <f>'Zuzüge 2017'!L13-'Fortzüge 2017'!L13</f>
        <v>-77</v>
      </c>
      <c r="M13" s="28">
        <f>'Zuzüge 2017'!M13-'Fortzüge 2017'!M13</f>
        <v>3347</v>
      </c>
    </row>
    <row r="14" spans="1:14" s="29" customFormat="1" x14ac:dyDescent="0.25">
      <c r="A14" s="27"/>
      <c r="B14" s="41" t="s">
        <v>3</v>
      </c>
      <c r="C14" s="28"/>
      <c r="D14" s="28"/>
      <c r="E14" s="28">
        <f>'Zuzüge 2017'!E14-'Fortzüge 2017'!E14</f>
        <v>-885</v>
      </c>
      <c r="F14" s="28">
        <f>'Zuzüge 2017'!F14-'Fortzüge 2017'!F14</f>
        <v>447</v>
      </c>
      <c r="G14" s="28">
        <f>'Zuzüge 2017'!G14-'Fortzüge 2017'!G14</f>
        <v>-1332</v>
      </c>
      <c r="H14" s="28">
        <f>'Zuzüge 2017'!H14-'Fortzüge 2017'!H14</f>
        <v>-667</v>
      </c>
      <c r="I14" s="28">
        <f>'Zuzüge 2017'!I14-'Fortzüge 2017'!I14</f>
        <v>665</v>
      </c>
      <c r="J14" s="28">
        <f>'Zuzüge 2017'!J14-'Fortzüge 2017'!J14</f>
        <v>-274</v>
      </c>
      <c r="K14" s="28">
        <f>'Zuzüge 2017'!K14-'Fortzüge 2017'!K14</f>
        <v>-162</v>
      </c>
      <c r="L14" s="28">
        <f>'Zuzüge 2017'!L14-'Fortzüge 2017'!L14</f>
        <v>-73</v>
      </c>
      <c r="M14" s="28">
        <f>'Zuzüge 2017'!M14-'Fortzüge 2017'!M14</f>
        <v>291</v>
      </c>
    </row>
    <row r="15" spans="1:14" s="29" customFormat="1" x14ac:dyDescent="0.25">
      <c r="A15" s="27"/>
      <c r="B15" s="41" t="s">
        <v>4</v>
      </c>
      <c r="C15" s="28"/>
      <c r="D15" s="28"/>
      <c r="E15" s="28">
        <f>'Zuzüge 2017'!E15-'Fortzüge 2017'!E15</f>
        <v>1846</v>
      </c>
      <c r="F15" s="28">
        <f>'Zuzüge 2017'!F15-'Fortzüge 2017'!F15</f>
        <v>2944</v>
      </c>
      <c r="G15" s="28">
        <f>'Zuzüge 2017'!G15-'Fortzüge 2017'!G15</f>
        <v>-1098</v>
      </c>
      <c r="H15" s="28">
        <f>'Zuzüge 2017'!H15-'Fortzüge 2017'!H15</f>
        <v>-4017</v>
      </c>
      <c r="I15" s="28">
        <f>'Zuzüge 2017'!I15-'Fortzüge 2017'!I15</f>
        <v>-2919</v>
      </c>
      <c r="J15" s="28">
        <f>'Zuzüge 2017'!J15-'Fortzüge 2017'!J15</f>
        <v>-248</v>
      </c>
      <c r="K15" s="28">
        <f>'Zuzüge 2017'!K15-'Fortzüge 2017'!K15</f>
        <v>-387</v>
      </c>
      <c r="L15" s="28">
        <f>'Zuzüge 2017'!L15-'Fortzüge 2017'!L15</f>
        <v>-233</v>
      </c>
      <c r="M15" s="28">
        <f>'Zuzüge 2017'!M15-'Fortzüge 2017'!M15</f>
        <v>6731</v>
      </c>
    </row>
    <row r="16" spans="1:14" s="29" customFormat="1" x14ac:dyDescent="0.25">
      <c r="A16" s="27"/>
      <c r="B16" s="41" t="s">
        <v>5</v>
      </c>
      <c r="C16" s="28"/>
      <c r="D16" s="28"/>
      <c r="E16" s="28">
        <f>'Zuzüge 2017'!E16-'Fortzüge 2017'!E16</f>
        <v>-1543</v>
      </c>
      <c r="F16" s="28">
        <f>'Zuzüge 2017'!F16-'Fortzüge 2017'!F16</f>
        <v>-601</v>
      </c>
      <c r="G16" s="28">
        <f>'Zuzüge 2017'!G16-'Fortzüge 2017'!G16</f>
        <v>-942</v>
      </c>
      <c r="H16" s="28">
        <f>'Zuzüge 2017'!H16-'Fortzüge 2017'!H16</f>
        <v>-1312</v>
      </c>
      <c r="I16" s="28">
        <f>'Zuzüge 2017'!I16-'Fortzüge 2017'!I16</f>
        <v>-370</v>
      </c>
      <c r="J16" s="28">
        <f>'Zuzüge 2017'!J16-'Fortzüge 2017'!J16</f>
        <v>-142</v>
      </c>
      <c r="K16" s="28">
        <f>'Zuzüge 2017'!K16-'Fortzüge 2017'!K16</f>
        <v>-183</v>
      </c>
      <c r="L16" s="28">
        <f>'Zuzüge 2017'!L16-'Fortzüge 2017'!L16</f>
        <v>53</v>
      </c>
      <c r="M16" s="28">
        <f>'Zuzüge 2017'!M16-'Fortzüge 2017'!M16</f>
        <v>41</v>
      </c>
    </row>
    <row r="17" spans="1:14" s="29" customFormat="1" x14ac:dyDescent="0.25">
      <c r="A17" s="27"/>
      <c r="B17" s="41" t="s">
        <v>6</v>
      </c>
      <c r="C17" s="28"/>
      <c r="D17" s="28"/>
      <c r="E17" s="28">
        <f>'Zuzüge 2017'!E17-'Fortzüge 2017'!E17</f>
        <v>81</v>
      </c>
      <c r="F17" s="28">
        <f>'Zuzüge 2017'!F17-'Fortzüge 2017'!F17</f>
        <v>690</v>
      </c>
      <c r="G17" s="28">
        <f>'Zuzüge 2017'!G17-'Fortzüge 2017'!G17</f>
        <v>-609</v>
      </c>
      <c r="H17" s="28">
        <f>'Zuzüge 2017'!H17-'Fortzüge 2017'!H17</f>
        <v>-658</v>
      </c>
      <c r="I17" s="28">
        <f>'Zuzüge 2017'!I17-'Fortzüge 2017'!I17</f>
        <v>-49</v>
      </c>
      <c r="J17" s="28">
        <f>'Zuzüge 2017'!J17-'Fortzüge 2017'!J17</f>
        <v>-114</v>
      </c>
      <c r="K17" s="28">
        <f>'Zuzüge 2017'!K17-'Fortzüge 2017'!K17</f>
        <v>-81</v>
      </c>
      <c r="L17" s="28">
        <f>'Zuzüge 2017'!L17-'Fortzüge 2017'!L17</f>
        <v>-23</v>
      </c>
      <c r="M17" s="28">
        <f>'Zuzüge 2017'!M17-'Fortzüge 2017'!M17</f>
        <v>957</v>
      </c>
    </row>
    <row r="18" spans="1:14" s="29" customFormat="1" x14ac:dyDescent="0.25">
      <c r="A18" s="27"/>
      <c r="B18" s="41" t="s">
        <v>7</v>
      </c>
      <c r="C18" s="28"/>
      <c r="D18" s="28"/>
      <c r="E18" s="28">
        <f>'Zuzüge 2017'!E18-'Fortzüge 2017'!E18</f>
        <v>-167</v>
      </c>
      <c r="F18" s="28">
        <f>'Zuzüge 2017'!F18-'Fortzüge 2017'!F18</f>
        <v>-673</v>
      </c>
      <c r="G18" s="28">
        <f>'Zuzüge 2017'!G18-'Fortzüge 2017'!G18</f>
        <v>506</v>
      </c>
      <c r="H18" s="28">
        <f>'Zuzüge 2017'!H18-'Fortzüge 2017'!H18</f>
        <v>-329</v>
      </c>
      <c r="I18" s="28">
        <f>'Zuzüge 2017'!I18-'Fortzüge 2017'!I18</f>
        <v>-835</v>
      </c>
      <c r="J18" s="28">
        <f>'Zuzüge 2017'!J18-'Fortzüge 2017'!J18</f>
        <v>-103</v>
      </c>
      <c r="K18" s="28">
        <f>'Zuzüge 2017'!K18-'Fortzüge 2017'!K18</f>
        <v>-73</v>
      </c>
      <c r="L18" s="28">
        <f>'Zuzüge 2017'!L18-'Fortzüge 2017'!L18</f>
        <v>-58</v>
      </c>
      <c r="M18" s="28">
        <f>'Zuzüge 2017'!M18-'Fortzüge 2017'!M18</f>
        <v>396</v>
      </c>
    </row>
    <row r="19" spans="1:14" s="29" customFormat="1" x14ac:dyDescent="0.25">
      <c r="A19" s="27"/>
      <c r="B19" s="41" t="s">
        <v>8</v>
      </c>
      <c r="C19" s="28"/>
      <c r="D19" s="28"/>
      <c r="E19" s="28">
        <f>'Zuzüge 2017'!E19-'Fortzüge 2017'!E19</f>
        <v>335</v>
      </c>
      <c r="F19" s="28">
        <f>'Zuzüge 2017'!F19-'Fortzüge 2017'!F19</f>
        <v>389</v>
      </c>
      <c r="G19" s="28">
        <f>'Zuzüge 2017'!G19-'Fortzüge 2017'!G19</f>
        <v>-54</v>
      </c>
      <c r="H19" s="28">
        <f>'Zuzüge 2017'!H19-'Fortzüge 2017'!H19</f>
        <v>404</v>
      </c>
      <c r="I19" s="28">
        <f>'Zuzüge 2017'!I19-'Fortzüge 2017'!I19</f>
        <v>458</v>
      </c>
      <c r="J19" s="28">
        <f>'Zuzüge 2017'!J19-'Fortzüge 2017'!J19</f>
        <v>16</v>
      </c>
      <c r="K19" s="28">
        <f>'Zuzüge 2017'!K19-'Fortzüge 2017'!K19</f>
        <v>6</v>
      </c>
      <c r="L19" s="28">
        <f>'Zuzüge 2017'!L19-'Fortzüge 2017'!L19</f>
        <v>-16</v>
      </c>
      <c r="M19" s="28">
        <f>'Zuzüge 2017'!M19-'Fortzüge 2017'!M19</f>
        <v>-75</v>
      </c>
    </row>
    <row r="20" spans="1:14" s="29" customFormat="1" x14ac:dyDescent="0.25">
      <c r="A20" s="27"/>
      <c r="B20" s="41" t="s">
        <v>9</v>
      </c>
      <c r="C20" s="28"/>
      <c r="D20" s="28"/>
      <c r="E20" s="28">
        <f>'Zuzüge 2017'!E20-'Fortzüge 2017'!E20</f>
        <v>960</v>
      </c>
      <c r="F20" s="28">
        <f>'Zuzüge 2017'!F20-'Fortzüge 2017'!F20</f>
        <v>576</v>
      </c>
      <c r="G20" s="28">
        <f>'Zuzüge 2017'!G20-'Fortzüge 2017'!G20</f>
        <v>384</v>
      </c>
      <c r="H20" s="28">
        <f>'Zuzüge 2017'!H20-'Fortzüge 2017'!H20</f>
        <v>745</v>
      </c>
      <c r="I20" s="28">
        <f>'Zuzüge 2017'!I20-'Fortzüge 2017'!I20</f>
        <v>361</v>
      </c>
      <c r="J20" s="28">
        <f>'Zuzüge 2017'!J20-'Fortzüge 2017'!J20</f>
        <v>-51</v>
      </c>
      <c r="K20" s="28">
        <f>'Zuzüge 2017'!K20-'Fortzüge 2017'!K20</f>
        <v>-73</v>
      </c>
      <c r="L20" s="28">
        <f>'Zuzüge 2017'!L20-'Fortzüge 2017'!L20</f>
        <v>16</v>
      </c>
      <c r="M20" s="28">
        <f>'Zuzüge 2017'!M20-'Fortzüge 2017'!M20</f>
        <v>323</v>
      </c>
    </row>
    <row r="21" spans="1:14" s="29" customFormat="1" x14ac:dyDescent="0.25">
      <c r="A21" s="27"/>
      <c r="B21" s="41" t="s">
        <v>10</v>
      </c>
      <c r="C21" s="28"/>
      <c r="D21" s="28"/>
      <c r="E21" s="28">
        <f>'Zuzüge 2017'!E21-'Fortzüge 2017'!E21</f>
        <v>820</v>
      </c>
      <c r="F21" s="28">
        <f>'Zuzüge 2017'!F21-'Fortzüge 2017'!F21</f>
        <v>612</v>
      </c>
      <c r="G21" s="28">
        <f>'Zuzüge 2017'!G21-'Fortzüge 2017'!G21</f>
        <v>208</v>
      </c>
      <c r="H21" s="28">
        <f>'Zuzüge 2017'!H21-'Fortzüge 2017'!H21</f>
        <v>588</v>
      </c>
      <c r="I21" s="28">
        <f>'Zuzüge 2017'!I21-'Fortzüge 2017'!I21</f>
        <v>380</v>
      </c>
      <c r="J21" s="28">
        <f>'Zuzüge 2017'!J21-'Fortzüge 2017'!J21</f>
        <v>-45</v>
      </c>
      <c r="K21" s="28">
        <f>'Zuzüge 2017'!K21-'Fortzüge 2017'!K21</f>
        <v>104</v>
      </c>
      <c r="L21" s="28">
        <f>'Zuzüge 2017'!L21-'Fortzüge 2017'!L21</f>
        <v>48</v>
      </c>
      <c r="M21" s="28">
        <f>'Zuzüge 2017'!M21-'Fortzüge 2017'!M21</f>
        <v>125</v>
      </c>
    </row>
    <row r="22" spans="1:14" s="29" customFormat="1" x14ac:dyDescent="0.25">
      <c r="A22" s="27"/>
      <c r="B22" s="42" t="s">
        <v>11</v>
      </c>
      <c r="C22" s="28"/>
      <c r="D22" s="28"/>
      <c r="E22" s="33">
        <f>'Zuzüge 2017'!E22-'Fortzüge 2017'!E22</f>
        <v>5698</v>
      </c>
      <c r="F22" s="33">
        <f>'Zuzüge 2017'!F22-'Fortzüge 2017'!F22</f>
        <v>9234</v>
      </c>
      <c r="G22" s="33">
        <f>'Zuzüge 2017'!G22-'Fortzüge 2017'!G22</f>
        <v>-3536</v>
      </c>
      <c r="H22" s="33">
        <f>'Zuzüge 2017'!H22-'Fortzüge 2017'!H22</f>
        <v>-5308</v>
      </c>
      <c r="I22" s="33">
        <f>'Zuzüge 2017'!I22-'Fortzüge 2017'!I22</f>
        <v>-1772</v>
      </c>
      <c r="J22" s="33">
        <f>'Zuzüge 2017'!J22-'Fortzüge 2017'!J22</f>
        <v>-1406</v>
      </c>
      <c r="K22" s="33">
        <f>'Zuzüge 2017'!K22-'Fortzüge 2017'!K22</f>
        <v>-1590</v>
      </c>
      <c r="L22" s="33">
        <f>'Zuzüge 2017'!L22-'Fortzüge 2017'!L22</f>
        <v>-403</v>
      </c>
      <c r="M22" s="33">
        <f>'Zuzüge 2017'!M22-'Fortzüge 2017'!M22</f>
        <v>14405</v>
      </c>
    </row>
    <row r="23" spans="1:14" s="29" customFormat="1" x14ac:dyDescent="0.25">
      <c r="A23" s="27"/>
      <c r="B23" s="41" t="s">
        <v>12</v>
      </c>
      <c r="C23" s="28"/>
      <c r="D23" s="28"/>
      <c r="E23" s="28">
        <f>'Zuzüge 2017'!E23-'Fortzüge 2017'!E23</f>
        <v>705</v>
      </c>
      <c r="F23" s="28">
        <f>'Zuzüge 2017'!F23-'Fortzüge 2017'!F23</f>
        <v>148</v>
      </c>
      <c r="G23" s="28">
        <f>'Zuzüge 2017'!G23-'Fortzüge 2017'!G23</f>
        <v>557</v>
      </c>
      <c r="H23" s="28">
        <f>'Zuzüge 2017'!H23-'Fortzüge 2017'!H23</f>
        <v>882</v>
      </c>
      <c r="I23" s="28">
        <f>'Zuzüge 2017'!I23-'Fortzüge 2017'!I23</f>
        <v>325</v>
      </c>
      <c r="J23" s="28">
        <f>'Zuzüge 2017'!J23-'Fortzüge 2017'!J23</f>
        <v>-118</v>
      </c>
      <c r="K23" s="28">
        <f>'Zuzüge 2017'!K23-'Fortzüge 2017'!K23</f>
        <v>-88</v>
      </c>
      <c r="L23" s="28">
        <f>'Zuzüge 2017'!L23-'Fortzüge 2017'!L23</f>
        <v>-83</v>
      </c>
      <c r="M23" s="28">
        <f>'Zuzüge 2017'!M23-'Fortzüge 2017'!M23</f>
        <v>112</v>
      </c>
    </row>
    <row r="24" spans="1:14" s="29" customFormat="1" x14ac:dyDescent="0.25">
      <c r="A24" s="27"/>
      <c r="B24" s="41" t="s">
        <v>13</v>
      </c>
      <c r="C24" s="28"/>
      <c r="D24" s="28"/>
      <c r="E24" s="28">
        <f>'Zuzüge 2017'!E24-'Fortzüge 2017'!E24</f>
        <v>2006</v>
      </c>
      <c r="F24" s="28">
        <f>'Zuzüge 2017'!F24-'Fortzüge 2017'!F24</f>
        <v>430</v>
      </c>
      <c r="G24" s="28">
        <f>'Zuzüge 2017'!G24-'Fortzüge 2017'!G24</f>
        <v>1576</v>
      </c>
      <c r="H24" s="28">
        <f>'Zuzüge 2017'!H24-'Fortzüge 2017'!H24</f>
        <v>1137</v>
      </c>
      <c r="I24" s="28">
        <f>'Zuzüge 2017'!I24-'Fortzüge 2017'!I24</f>
        <v>-439</v>
      </c>
      <c r="J24" s="28">
        <f>'Zuzüge 2017'!J24-'Fortzüge 2017'!J24</f>
        <v>-363</v>
      </c>
      <c r="K24" s="28">
        <f>'Zuzüge 2017'!K24-'Fortzüge 2017'!K24</f>
        <v>-243</v>
      </c>
      <c r="L24" s="28">
        <f>'Zuzüge 2017'!L24-'Fortzüge 2017'!L24</f>
        <v>-80</v>
      </c>
      <c r="M24" s="28">
        <f>'Zuzüge 2017'!M24-'Fortzüge 2017'!M24</f>
        <v>1555</v>
      </c>
    </row>
    <row r="25" spans="1:14" s="29" customFormat="1" x14ac:dyDescent="0.25">
      <c r="A25" s="27"/>
      <c r="B25" s="41" t="s">
        <v>14</v>
      </c>
      <c r="C25" s="28"/>
      <c r="D25" s="28"/>
      <c r="E25" s="28">
        <f>'Zuzüge 2017'!E25-'Fortzüge 2017'!E25</f>
        <v>1130</v>
      </c>
      <c r="F25" s="28">
        <f>'Zuzüge 2017'!F25-'Fortzüge 2017'!F25</f>
        <v>1327</v>
      </c>
      <c r="G25" s="28">
        <f>'Zuzüge 2017'!G25-'Fortzüge 2017'!G25</f>
        <v>-197</v>
      </c>
      <c r="H25" s="28">
        <f>'Zuzüge 2017'!H25-'Fortzüge 2017'!H25</f>
        <v>-2403</v>
      </c>
      <c r="I25" s="28">
        <f>'Zuzüge 2017'!I25-'Fortzüge 2017'!I25</f>
        <v>-2206</v>
      </c>
      <c r="J25" s="28">
        <f>'Zuzüge 2017'!J25-'Fortzüge 2017'!J25</f>
        <v>-232</v>
      </c>
      <c r="K25" s="28">
        <f>'Zuzüge 2017'!K25-'Fortzüge 2017'!K25</f>
        <v>-175</v>
      </c>
      <c r="L25" s="28">
        <f>'Zuzüge 2017'!L25-'Fortzüge 2017'!L25</f>
        <v>-86</v>
      </c>
      <c r="M25" s="28">
        <f>'Zuzüge 2017'!M25-'Fortzüge 2017'!M25</f>
        <v>4026</v>
      </c>
    </row>
    <row r="26" spans="1:14" s="29" customFormat="1" x14ac:dyDescent="0.25">
      <c r="A26" s="27"/>
      <c r="B26" s="41" t="s">
        <v>15</v>
      </c>
      <c r="C26" s="28"/>
      <c r="D26" s="28"/>
      <c r="E26" s="28">
        <f>'Zuzüge 2017'!E26-'Fortzüge 2017'!E26</f>
        <v>583</v>
      </c>
      <c r="F26" s="28">
        <f>'Zuzüge 2017'!F26-'Fortzüge 2017'!F26</f>
        <v>-1017</v>
      </c>
      <c r="G26" s="28">
        <f>'Zuzüge 2017'!G26-'Fortzüge 2017'!G26</f>
        <v>1600</v>
      </c>
      <c r="H26" s="28">
        <f>'Zuzüge 2017'!H26-'Fortzüge 2017'!H26</f>
        <v>1204</v>
      </c>
      <c r="I26" s="28">
        <f>'Zuzüge 2017'!I26-'Fortzüge 2017'!I26</f>
        <v>-396</v>
      </c>
      <c r="J26" s="28">
        <f>'Zuzüge 2017'!J26-'Fortzüge 2017'!J26</f>
        <v>-132</v>
      </c>
      <c r="K26" s="28">
        <f>'Zuzüge 2017'!K26-'Fortzüge 2017'!K26</f>
        <v>-68</v>
      </c>
      <c r="L26" s="28">
        <f>'Zuzüge 2017'!L26-'Fortzüge 2017'!L26</f>
        <v>-55</v>
      </c>
      <c r="M26" s="28">
        <f>'Zuzüge 2017'!M26-'Fortzüge 2017'!M26</f>
        <v>-366</v>
      </c>
    </row>
    <row r="27" spans="1:14" s="29" customFormat="1" x14ac:dyDescent="0.25">
      <c r="A27" s="27"/>
      <c r="B27" s="42" t="s">
        <v>16</v>
      </c>
      <c r="C27" s="28"/>
      <c r="D27" s="28"/>
      <c r="E27" s="28">
        <f>'Zuzüge 2017'!E27-'Fortzüge 2017'!E27</f>
        <v>4424</v>
      </c>
      <c r="F27" s="28">
        <f>'Zuzüge 2017'!F27-'Fortzüge 2017'!F27</f>
        <v>888</v>
      </c>
      <c r="G27" s="28">
        <f>'Zuzüge 2017'!G27-'Fortzüge 2017'!G27</f>
        <v>3536</v>
      </c>
      <c r="H27" s="33">
        <f>'Zuzüge 2017'!H27-'Fortzüge 2017'!H27</f>
        <v>820</v>
      </c>
      <c r="I27" s="33">
        <f>'Zuzüge 2017'!I27-'Fortzüge 2017'!I27</f>
        <v>-2716</v>
      </c>
      <c r="J27" s="33">
        <f>'Zuzüge 2017'!J27-'Fortzüge 2017'!J27</f>
        <v>-845</v>
      </c>
      <c r="K27" s="33">
        <f>'Zuzüge 2017'!K27-'Fortzüge 2017'!K27</f>
        <v>-574</v>
      </c>
      <c r="L27" s="33">
        <f>'Zuzüge 2017'!L27-'Fortzüge 2017'!L27</f>
        <v>-304</v>
      </c>
      <c r="M27" s="33">
        <f>'Zuzüge 2017'!M27-'Fortzüge 2017'!M27</f>
        <v>5327</v>
      </c>
    </row>
    <row r="28" spans="1:14" s="54" customFormat="1" ht="29.25" customHeight="1" x14ac:dyDescent="0.25">
      <c r="A28" s="50"/>
      <c r="B28" s="51" t="s">
        <v>17</v>
      </c>
      <c r="C28" s="52"/>
      <c r="D28" s="53"/>
      <c r="E28" s="66">
        <f>'Zuzüge 2017'!E28-'Fortzüge 2017'!E28</f>
        <v>10122</v>
      </c>
      <c r="F28" s="66">
        <f>'Zuzüge 2017'!F28-'Fortzüge 2017'!F28</f>
        <v>10122</v>
      </c>
      <c r="G28" s="66">
        <f>'Zuzüge 2017'!G28-'Fortzüge 2017'!G28</f>
        <v>0</v>
      </c>
      <c r="H28" s="66">
        <f>'Zuzüge 2017'!H28-'Fortzüge 2017'!H28</f>
        <v>-4488</v>
      </c>
      <c r="I28" s="66">
        <f>'Zuzüge 2017'!I28-'Fortzüge 2017'!I28</f>
        <v>-4488</v>
      </c>
      <c r="J28" s="66">
        <f>'Zuzüge 2017'!J28-'Fortzüge 2017'!J28</f>
        <v>-2251</v>
      </c>
      <c r="K28" s="66">
        <f>'Zuzüge 2017'!K28-'Fortzüge 2017'!K28</f>
        <v>-2164</v>
      </c>
      <c r="L28" s="66">
        <f>'Zuzüge 2017'!L28-'Fortzüge 2017'!L28</f>
        <v>-707</v>
      </c>
      <c r="M28" s="66">
        <f>'Zuzüge 2017'!M28-'Fortzüge 2017'!M28</f>
        <v>19732</v>
      </c>
      <c r="N28" s="61"/>
    </row>
    <row r="29" spans="1:14" s="34" customFormat="1" x14ac:dyDescent="0.25">
      <c r="A29" s="31"/>
      <c r="B29" s="43" t="s">
        <v>18</v>
      </c>
      <c r="C29" s="33"/>
      <c r="D29" s="32"/>
      <c r="E29" s="33">
        <f>'Zuzüge 2017'!E29-'Fortzüge 2017'!E29</f>
        <v>51622</v>
      </c>
      <c r="F29" s="33">
        <f>'Zuzüge 2017'!F29-'Fortzüge 2017'!F29</f>
        <v>47134</v>
      </c>
      <c r="G29" s="33">
        <f>'Zuzüge 2017'!G29-'Fortzüge 2017'!G29</f>
        <v>4488</v>
      </c>
      <c r="H29" s="33">
        <f>'Zuzüge 2017'!H29-'Fortzüge 2017'!H29</f>
        <v>0</v>
      </c>
      <c r="I29" s="33">
        <f>'Zuzüge 2017'!I29-'Fortzüge 2017'!I29</f>
        <v>-4488</v>
      </c>
      <c r="J29" s="33">
        <f>'Zuzüge 2017'!J29-'Fortzüge 2017'!J29</f>
        <v>-5206</v>
      </c>
      <c r="K29" s="33">
        <f>'Zuzüge 2017'!K29-'Fortzüge 2017'!K29</f>
        <v>-6700</v>
      </c>
      <c r="L29" s="33">
        <f>'Zuzüge 2017'!L29-'Fortzüge 2017'!L29</f>
        <v>-3350</v>
      </c>
      <c r="M29" s="33">
        <f>'Zuzüge 2017'!M29-'Fortzüge 2017'!M29</f>
        <v>66878</v>
      </c>
    </row>
    <row r="30" spans="1:14" s="29" customFormat="1" x14ac:dyDescent="0.25">
      <c r="A30" s="27"/>
      <c r="B30" s="44" t="s">
        <v>22</v>
      </c>
      <c r="C30" s="33"/>
      <c r="D30" s="32"/>
      <c r="E30" s="28">
        <f>'Zuzüge 2017'!E30-'Fortzüge 2017'!E30</f>
        <v>41500</v>
      </c>
      <c r="F30" s="28">
        <f>'Zuzüge 2017'!F30-'Fortzüge 2017'!F30</f>
        <v>57349</v>
      </c>
      <c r="G30" s="28">
        <f>'Zuzüge 2017'!G30-'Fortzüge 2017'!G30</f>
        <v>-15849</v>
      </c>
      <c r="H30" s="28">
        <f>'Zuzüge 2017'!H30-'Fortzüge 2017'!H30</f>
        <v>-15849</v>
      </c>
      <c r="I30" s="28">
        <f>'Zuzüge 2017'!I30-'Fortzüge 2017'!I30</f>
        <v>0</v>
      </c>
      <c r="J30" s="28">
        <f>'Zuzüge 2017'!J30-'Fortzüge 2017'!J30</f>
        <v>-2955</v>
      </c>
      <c r="K30" s="28">
        <f>'Zuzüge 2017'!K30-'Fortzüge 2017'!K30</f>
        <v>-4536</v>
      </c>
      <c r="L30" s="28">
        <f>'Zuzüge 2017'!L30-'Fortzüge 2017'!L30</f>
        <v>-2643</v>
      </c>
      <c r="M30" s="28">
        <f>'Zuzüge 2017'!M30-'Fortzüge 2017'!M30</f>
        <v>47146</v>
      </c>
    </row>
    <row r="31" spans="1:14" ht="6.75" customHeight="1" x14ac:dyDescent="0.25">
      <c r="B31" s="16"/>
      <c r="C31" s="10"/>
      <c r="D31" s="10"/>
    </row>
    <row r="32" spans="1:14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/>
    </row>
    <row r="39" spans="2:13" x14ac:dyDescent="0.25">
      <c r="B39" s="21"/>
    </row>
    <row r="49" spans="2:4" x14ac:dyDescent="0.25">
      <c r="B49" s="23"/>
      <c r="C49" s="2"/>
      <c r="D49" s="2"/>
    </row>
  </sheetData>
  <mergeCells count="2">
    <mergeCell ref="E7:M7"/>
    <mergeCell ref="B7:B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22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6" x14ac:dyDescent="0.25">
      <c r="B1" s="45"/>
      <c r="C1" s="2"/>
      <c r="D1" s="2"/>
    </row>
    <row r="2" spans="1:16" ht="15.75" x14ac:dyDescent="0.25">
      <c r="B2" s="36"/>
      <c r="C2" s="4"/>
      <c r="D2" s="4"/>
      <c r="E2" s="57" t="s">
        <v>72</v>
      </c>
    </row>
    <row r="3" spans="1:16" ht="15.75" x14ac:dyDescent="0.25">
      <c r="B3" s="37"/>
      <c r="C3" s="4"/>
      <c r="D3" s="4"/>
    </row>
    <row r="4" spans="1:16" ht="15.75" x14ac:dyDescent="0.25">
      <c r="B4" s="37"/>
      <c r="C4" s="4"/>
      <c r="D4" s="4"/>
    </row>
    <row r="5" spans="1:16" x14ac:dyDescent="0.25">
      <c r="B5" s="46"/>
      <c r="C5" s="8"/>
      <c r="D5" s="8"/>
    </row>
    <row r="6" spans="1:16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6" s="59" customFormat="1" ht="36" customHeight="1" x14ac:dyDescent="0.25">
      <c r="B7" s="78" t="s">
        <v>65</v>
      </c>
      <c r="C7" s="78"/>
      <c r="D7" s="10"/>
      <c r="E7" s="10"/>
      <c r="F7" s="76" t="s">
        <v>66</v>
      </c>
      <c r="G7" s="77"/>
      <c r="H7" s="77"/>
      <c r="I7" s="77"/>
      <c r="J7" s="77"/>
      <c r="K7" s="77"/>
      <c r="L7" s="77"/>
      <c r="M7" s="77"/>
      <c r="N7" s="77"/>
    </row>
    <row r="8" spans="1:16" s="1" customFormat="1" ht="45.75" customHeight="1" x14ac:dyDescent="0.25">
      <c r="B8" s="79"/>
      <c r="C8" s="79"/>
      <c r="D8" s="11"/>
      <c r="E8" s="56" t="s">
        <v>38</v>
      </c>
      <c r="F8" s="56" t="s">
        <v>39</v>
      </c>
      <c r="G8" s="56" t="s">
        <v>45</v>
      </c>
      <c r="H8" s="56" t="s">
        <v>40</v>
      </c>
      <c r="I8" s="56" t="s">
        <v>41</v>
      </c>
      <c r="J8" s="56" t="s">
        <v>42</v>
      </c>
      <c r="K8" s="56" t="s">
        <v>43</v>
      </c>
      <c r="L8" s="56" t="s">
        <v>53</v>
      </c>
      <c r="M8" s="56" t="s">
        <v>54</v>
      </c>
      <c r="N8" s="56"/>
    </row>
    <row r="9" spans="1:16" ht="6.75" customHeight="1" x14ac:dyDescent="0.25">
      <c r="B9" s="38"/>
      <c r="C9" s="12"/>
      <c r="D9" s="12"/>
    </row>
    <row r="10" spans="1:16" x14ac:dyDescent="0.25">
      <c r="B10" s="23"/>
      <c r="C10" s="13"/>
      <c r="D10" s="13"/>
    </row>
    <row r="11" spans="1:16" s="29" customFormat="1" x14ac:dyDescent="0.25">
      <c r="A11" s="27"/>
      <c r="B11" s="41" t="s">
        <v>0</v>
      </c>
      <c r="C11" s="28"/>
      <c r="D11" s="28"/>
      <c r="E11" s="28">
        <v>20988</v>
      </c>
      <c r="F11" s="28">
        <f>E11-G11</f>
        <v>14141</v>
      </c>
      <c r="G11" s="28">
        <v>6847</v>
      </c>
      <c r="H11" s="28">
        <v>11074</v>
      </c>
      <c r="I11" s="28">
        <v>4227</v>
      </c>
      <c r="J11" s="28">
        <v>915</v>
      </c>
      <c r="K11" s="28">
        <v>1643</v>
      </c>
      <c r="L11" s="28">
        <v>1212</v>
      </c>
      <c r="M11" s="28">
        <v>6144</v>
      </c>
      <c r="N11" s="60"/>
      <c r="P11" s="60"/>
    </row>
    <row r="12" spans="1:16" s="29" customFormat="1" x14ac:dyDescent="0.25">
      <c r="A12" s="27"/>
      <c r="B12" s="41" t="s">
        <v>1</v>
      </c>
      <c r="C12" s="28"/>
      <c r="D12" s="28"/>
      <c r="E12" s="28">
        <v>5966</v>
      </c>
      <c r="F12" s="28">
        <f t="shared" ref="F12:F30" si="0">E12-G12</f>
        <v>3165</v>
      </c>
      <c r="G12" s="28">
        <v>2801</v>
      </c>
      <c r="H12" s="28">
        <v>3587</v>
      </c>
      <c r="I12" s="28">
        <v>786</v>
      </c>
      <c r="J12" s="28">
        <v>155</v>
      </c>
      <c r="K12" s="28">
        <v>364</v>
      </c>
      <c r="L12" s="28">
        <v>158</v>
      </c>
      <c r="M12" s="28">
        <v>1702</v>
      </c>
      <c r="N12" s="60"/>
      <c r="P12" s="60"/>
    </row>
    <row r="13" spans="1:16" s="29" customFormat="1" x14ac:dyDescent="0.25">
      <c r="A13" s="27"/>
      <c r="B13" s="41" t="s">
        <v>2</v>
      </c>
      <c r="C13" s="28"/>
      <c r="D13" s="28"/>
      <c r="E13" s="28">
        <v>31893</v>
      </c>
      <c r="F13" s="28">
        <f t="shared" si="0"/>
        <v>23961</v>
      </c>
      <c r="G13" s="28">
        <v>7932</v>
      </c>
      <c r="H13" s="28">
        <v>14581</v>
      </c>
      <c r="I13" s="28">
        <v>6649</v>
      </c>
      <c r="J13" s="28">
        <v>1499</v>
      </c>
      <c r="K13" s="28">
        <v>2378</v>
      </c>
      <c r="L13" s="28">
        <v>1601</v>
      </c>
      <c r="M13" s="28">
        <v>11834</v>
      </c>
      <c r="N13" s="60"/>
      <c r="P13" s="60"/>
    </row>
    <row r="14" spans="1:16" s="29" customFormat="1" x14ac:dyDescent="0.25">
      <c r="A14" s="27"/>
      <c r="B14" s="41" t="s">
        <v>3</v>
      </c>
      <c r="C14" s="28"/>
      <c r="D14" s="28"/>
      <c r="E14" s="28">
        <v>42999</v>
      </c>
      <c r="F14" s="28">
        <f t="shared" si="0"/>
        <v>35359</v>
      </c>
      <c r="G14" s="28">
        <v>7640</v>
      </c>
      <c r="H14" s="28">
        <v>15473</v>
      </c>
      <c r="I14" s="28">
        <v>7833</v>
      </c>
      <c r="J14" s="28">
        <v>1132</v>
      </c>
      <c r="K14" s="28">
        <v>2815</v>
      </c>
      <c r="L14" s="28">
        <v>2271</v>
      </c>
      <c r="M14" s="28">
        <v>21308</v>
      </c>
      <c r="N14" s="60"/>
      <c r="P14" s="60"/>
    </row>
    <row r="15" spans="1:16" s="29" customFormat="1" x14ac:dyDescent="0.25">
      <c r="A15" s="27"/>
      <c r="B15" s="41" t="s">
        <v>4</v>
      </c>
      <c r="C15" s="28"/>
      <c r="D15" s="28"/>
      <c r="E15" s="28">
        <v>33365</v>
      </c>
      <c r="F15" s="28">
        <f t="shared" si="0"/>
        <v>25018</v>
      </c>
      <c r="G15" s="28">
        <v>8347</v>
      </c>
      <c r="H15" s="28">
        <v>15700</v>
      </c>
      <c r="I15" s="28">
        <v>7353</v>
      </c>
      <c r="J15" s="28">
        <v>1352</v>
      </c>
      <c r="K15" s="28">
        <v>2878</v>
      </c>
      <c r="L15" s="28">
        <v>1985</v>
      </c>
      <c r="M15" s="28">
        <v>11450</v>
      </c>
      <c r="N15" s="60"/>
      <c r="P15" s="60"/>
    </row>
    <row r="16" spans="1:16" s="29" customFormat="1" x14ac:dyDescent="0.25">
      <c r="A16" s="27"/>
      <c r="B16" s="41" t="s">
        <v>5</v>
      </c>
      <c r="C16" s="28"/>
      <c r="D16" s="28"/>
      <c r="E16" s="28">
        <v>17089</v>
      </c>
      <c r="F16" s="28">
        <f t="shared" si="0"/>
        <v>11848</v>
      </c>
      <c r="G16" s="28">
        <v>5241</v>
      </c>
      <c r="H16" s="28">
        <v>7271</v>
      </c>
      <c r="I16" s="28">
        <v>2030</v>
      </c>
      <c r="J16" s="28">
        <v>579</v>
      </c>
      <c r="K16" s="28">
        <v>1494</v>
      </c>
      <c r="L16" s="28">
        <v>1620</v>
      </c>
      <c r="M16" s="28">
        <v>6125</v>
      </c>
      <c r="N16" s="60"/>
      <c r="P16" s="60"/>
    </row>
    <row r="17" spans="1:16" s="29" customFormat="1" x14ac:dyDescent="0.25">
      <c r="A17" s="27"/>
      <c r="B17" s="41" t="s">
        <v>6</v>
      </c>
      <c r="C17" s="28"/>
      <c r="D17" s="28"/>
      <c r="E17" s="28">
        <v>10914</v>
      </c>
      <c r="F17" s="28">
        <f t="shared" si="0"/>
        <v>8752</v>
      </c>
      <c r="G17" s="28">
        <v>2162</v>
      </c>
      <c r="H17" s="28">
        <v>4339</v>
      </c>
      <c r="I17" s="28">
        <v>2177</v>
      </c>
      <c r="J17" s="28">
        <v>337</v>
      </c>
      <c r="K17" s="28">
        <v>786</v>
      </c>
      <c r="L17" s="28">
        <v>589</v>
      </c>
      <c r="M17" s="28">
        <v>4863</v>
      </c>
      <c r="N17" s="60"/>
      <c r="P17" s="60"/>
    </row>
    <row r="18" spans="1:16" s="29" customFormat="1" x14ac:dyDescent="0.25">
      <c r="A18" s="27"/>
      <c r="B18" s="41" t="s">
        <v>7</v>
      </c>
      <c r="C18" s="28"/>
      <c r="D18" s="28"/>
      <c r="E18" s="28">
        <v>11714</v>
      </c>
      <c r="F18" s="28">
        <f t="shared" si="0"/>
        <v>8493</v>
      </c>
      <c r="G18" s="28">
        <v>3221</v>
      </c>
      <c r="H18" s="28">
        <v>6093</v>
      </c>
      <c r="I18" s="28">
        <v>2872</v>
      </c>
      <c r="J18" s="28">
        <v>421</v>
      </c>
      <c r="K18" s="28">
        <v>589</v>
      </c>
      <c r="L18" s="28">
        <v>295</v>
      </c>
      <c r="M18" s="28">
        <v>4316</v>
      </c>
      <c r="N18" s="60"/>
      <c r="P18" s="60"/>
    </row>
    <row r="19" spans="1:16" s="29" customFormat="1" x14ac:dyDescent="0.25">
      <c r="A19" s="27"/>
      <c r="B19" s="41" t="s">
        <v>8</v>
      </c>
      <c r="C19" s="28"/>
      <c r="D19" s="28"/>
      <c r="E19" s="28">
        <v>10691</v>
      </c>
      <c r="F19" s="28">
        <f t="shared" si="0"/>
        <v>7112</v>
      </c>
      <c r="G19" s="28">
        <v>3579</v>
      </c>
      <c r="H19" s="28">
        <v>4606</v>
      </c>
      <c r="I19" s="28">
        <v>1027</v>
      </c>
      <c r="J19" s="28">
        <v>339</v>
      </c>
      <c r="K19" s="28">
        <v>891</v>
      </c>
      <c r="L19" s="28">
        <v>889</v>
      </c>
      <c r="M19" s="28">
        <v>3966</v>
      </c>
      <c r="N19" s="60"/>
      <c r="P19" s="60"/>
    </row>
    <row r="20" spans="1:16" s="29" customFormat="1" x14ac:dyDescent="0.25">
      <c r="A20" s="27"/>
      <c r="B20" s="41" t="s">
        <v>9</v>
      </c>
      <c r="C20" s="28"/>
      <c r="D20" s="28"/>
      <c r="E20" s="28">
        <v>9953</v>
      </c>
      <c r="F20" s="28">
        <f t="shared" si="0"/>
        <v>6026</v>
      </c>
      <c r="G20" s="28">
        <v>3927</v>
      </c>
      <c r="H20" s="28">
        <v>5921</v>
      </c>
      <c r="I20" s="28">
        <v>1994</v>
      </c>
      <c r="J20" s="28">
        <v>328</v>
      </c>
      <c r="K20" s="28">
        <v>691</v>
      </c>
      <c r="L20" s="28">
        <v>367</v>
      </c>
      <c r="M20" s="28">
        <v>2646</v>
      </c>
      <c r="N20" s="60"/>
      <c r="P20" s="60"/>
    </row>
    <row r="21" spans="1:16" s="29" customFormat="1" x14ac:dyDescent="0.25">
      <c r="A21" s="27"/>
      <c r="B21" s="41" t="s">
        <v>10</v>
      </c>
      <c r="C21" s="28"/>
      <c r="D21" s="28"/>
      <c r="E21" s="28">
        <v>10882</v>
      </c>
      <c r="F21" s="28">
        <f t="shared" si="0"/>
        <v>6487</v>
      </c>
      <c r="G21" s="28">
        <v>4395</v>
      </c>
      <c r="H21" s="28">
        <v>6106</v>
      </c>
      <c r="I21" s="28">
        <v>1711</v>
      </c>
      <c r="J21" s="28">
        <v>298</v>
      </c>
      <c r="K21" s="28">
        <v>624</v>
      </c>
      <c r="L21" s="28">
        <v>414</v>
      </c>
      <c r="M21" s="28">
        <v>3440</v>
      </c>
      <c r="N21" s="60"/>
      <c r="P21" s="60"/>
    </row>
    <row r="22" spans="1:16" s="29" customFormat="1" x14ac:dyDescent="0.25">
      <c r="A22" s="27"/>
      <c r="B22" s="42" t="s">
        <v>11</v>
      </c>
      <c r="C22" s="28"/>
      <c r="D22" s="28"/>
      <c r="E22" s="30">
        <v>206454</v>
      </c>
      <c r="F22" s="30">
        <f t="shared" si="0"/>
        <v>150362</v>
      </c>
      <c r="G22" s="30">
        <v>56092</v>
      </c>
      <c r="H22" s="30">
        <v>94751</v>
      </c>
      <c r="I22" s="30">
        <v>38659</v>
      </c>
      <c r="J22" s="30">
        <v>7355</v>
      </c>
      <c r="K22" s="30">
        <v>15153</v>
      </c>
      <c r="L22" s="30">
        <v>11401</v>
      </c>
      <c r="M22" s="30">
        <v>77794</v>
      </c>
      <c r="N22" s="60"/>
      <c r="P22" s="60"/>
    </row>
    <row r="23" spans="1:16" s="29" customFormat="1" x14ac:dyDescent="0.25">
      <c r="A23" s="27"/>
      <c r="B23" s="41" t="s">
        <v>12</v>
      </c>
      <c r="C23" s="28"/>
      <c r="D23" s="28"/>
      <c r="E23" s="28">
        <v>18309</v>
      </c>
      <c r="F23" s="28">
        <f t="shared" si="0"/>
        <v>13147</v>
      </c>
      <c r="G23" s="28">
        <v>5162</v>
      </c>
      <c r="H23" s="28">
        <v>12835</v>
      </c>
      <c r="I23" s="28">
        <v>7673</v>
      </c>
      <c r="J23" s="28">
        <v>524</v>
      </c>
      <c r="K23" s="28">
        <v>1063</v>
      </c>
      <c r="L23" s="28">
        <v>514</v>
      </c>
      <c r="M23" s="28">
        <v>3373</v>
      </c>
      <c r="N23" s="60"/>
      <c r="P23" s="60"/>
    </row>
    <row r="24" spans="1:16" s="29" customFormat="1" x14ac:dyDescent="0.25">
      <c r="A24" s="27"/>
      <c r="B24" s="41" t="s">
        <v>13</v>
      </c>
      <c r="C24" s="28"/>
      <c r="D24" s="28"/>
      <c r="E24" s="28">
        <v>33145</v>
      </c>
      <c r="F24" s="28">
        <f t="shared" si="0"/>
        <v>24046</v>
      </c>
      <c r="G24" s="28">
        <v>9099</v>
      </c>
      <c r="H24" s="28">
        <v>20262</v>
      </c>
      <c r="I24" s="28">
        <v>11163</v>
      </c>
      <c r="J24" s="28">
        <v>965</v>
      </c>
      <c r="K24" s="28">
        <v>1785</v>
      </c>
      <c r="L24" s="28">
        <v>1248</v>
      </c>
      <c r="M24" s="28">
        <v>8885</v>
      </c>
      <c r="N24" s="60"/>
      <c r="P24" s="60"/>
    </row>
    <row r="25" spans="1:16" s="29" customFormat="1" x14ac:dyDescent="0.25">
      <c r="A25" s="27"/>
      <c r="B25" s="41" t="s">
        <v>14</v>
      </c>
      <c r="C25" s="28"/>
      <c r="D25" s="28"/>
      <c r="E25" s="28">
        <v>33564</v>
      </c>
      <c r="F25" s="28">
        <f t="shared" si="0"/>
        <v>26887</v>
      </c>
      <c r="G25" s="28">
        <v>6677</v>
      </c>
      <c r="H25" s="28">
        <v>17238</v>
      </c>
      <c r="I25" s="28">
        <v>10561</v>
      </c>
      <c r="J25" s="28">
        <v>720</v>
      </c>
      <c r="K25" s="28">
        <v>1191</v>
      </c>
      <c r="L25" s="28">
        <v>709</v>
      </c>
      <c r="M25" s="28">
        <v>13706</v>
      </c>
      <c r="N25" s="60"/>
      <c r="P25" s="60"/>
    </row>
    <row r="26" spans="1:16" s="29" customFormat="1" x14ac:dyDescent="0.25">
      <c r="A26" s="27"/>
      <c r="B26" s="41" t="s">
        <v>15</v>
      </c>
      <c r="C26" s="28"/>
      <c r="D26" s="28"/>
      <c r="E26" s="28">
        <v>27750</v>
      </c>
      <c r="F26" s="28">
        <f t="shared" si="0"/>
        <v>20922</v>
      </c>
      <c r="G26" s="28">
        <v>6828</v>
      </c>
      <c r="H26" s="28">
        <v>19756</v>
      </c>
      <c r="I26" s="28">
        <v>12928</v>
      </c>
      <c r="J26" s="28">
        <v>601</v>
      </c>
      <c r="K26" s="28">
        <v>1139</v>
      </c>
      <c r="L26" s="28">
        <v>456</v>
      </c>
      <c r="M26" s="28">
        <v>5798</v>
      </c>
      <c r="N26" s="60"/>
      <c r="P26" s="60"/>
    </row>
    <row r="27" spans="1:16" s="29" customFormat="1" x14ac:dyDescent="0.25">
      <c r="A27" s="27"/>
      <c r="B27" s="42" t="s">
        <v>95</v>
      </c>
      <c r="C27" s="28"/>
      <c r="D27" s="28"/>
      <c r="E27" s="30">
        <v>112768</v>
      </c>
      <c r="F27" s="30">
        <f t="shared" si="0"/>
        <v>85002</v>
      </c>
      <c r="G27" s="30">
        <v>27766</v>
      </c>
      <c r="H27" s="30">
        <v>70091</v>
      </c>
      <c r="I27" s="30">
        <v>42325</v>
      </c>
      <c r="J27" s="30">
        <v>2810</v>
      </c>
      <c r="K27" s="30">
        <v>5178</v>
      </c>
      <c r="L27" s="30">
        <v>2927</v>
      </c>
      <c r="M27" s="30">
        <v>31762</v>
      </c>
      <c r="N27" s="60"/>
      <c r="P27" s="60"/>
    </row>
    <row r="28" spans="1:16" s="54" customFormat="1" ht="29.25" customHeight="1" x14ac:dyDescent="0.25">
      <c r="A28" s="50"/>
      <c r="B28" s="51" t="s">
        <v>17</v>
      </c>
      <c r="C28" s="52"/>
      <c r="D28" s="53"/>
      <c r="E28" s="53">
        <v>319222</v>
      </c>
      <c r="F28" s="53">
        <f t="shared" si="0"/>
        <v>235364</v>
      </c>
      <c r="G28" s="53">
        <v>83858</v>
      </c>
      <c r="H28" s="53">
        <v>164842</v>
      </c>
      <c r="I28" s="53">
        <v>80984</v>
      </c>
      <c r="J28" s="53">
        <v>10165</v>
      </c>
      <c r="K28" s="53">
        <v>20331</v>
      </c>
      <c r="L28" s="53">
        <v>14328</v>
      </c>
      <c r="M28" s="53">
        <v>109556</v>
      </c>
      <c r="N28" s="60"/>
      <c r="P28" s="60"/>
    </row>
    <row r="29" spans="1:16" s="34" customFormat="1" x14ac:dyDescent="0.25">
      <c r="A29" s="31"/>
      <c r="B29" s="43" t="s">
        <v>18</v>
      </c>
      <c r="C29" s="33"/>
      <c r="D29" s="32"/>
      <c r="E29" s="32">
        <v>1179477</v>
      </c>
      <c r="F29" s="32">
        <f t="shared" si="0"/>
        <v>1015727</v>
      </c>
      <c r="G29" s="32">
        <v>163750</v>
      </c>
      <c r="H29" s="32">
        <v>640730</v>
      </c>
      <c r="I29" s="32">
        <v>476980</v>
      </c>
      <c r="J29" s="32">
        <v>48003</v>
      </c>
      <c r="K29" s="32">
        <v>84698</v>
      </c>
      <c r="L29" s="32">
        <v>36380</v>
      </c>
      <c r="M29" s="32">
        <v>369666</v>
      </c>
      <c r="N29" s="60"/>
      <c r="P29" s="60"/>
    </row>
    <row r="30" spans="1:16" s="29" customFormat="1" x14ac:dyDescent="0.25">
      <c r="A30" s="27"/>
      <c r="B30" s="44" t="s">
        <v>22</v>
      </c>
      <c r="C30" s="33"/>
      <c r="D30" s="32"/>
      <c r="E30" s="35">
        <v>860255</v>
      </c>
      <c r="F30" s="35">
        <f t="shared" si="0"/>
        <v>780363</v>
      </c>
      <c r="G30" s="35">
        <v>79892</v>
      </c>
      <c r="H30" s="35">
        <v>475888</v>
      </c>
      <c r="I30" s="35">
        <v>395996</v>
      </c>
      <c r="J30" s="35">
        <v>37838</v>
      </c>
      <c r="K30" s="35">
        <v>64367</v>
      </c>
      <c r="L30" s="35">
        <v>22052</v>
      </c>
      <c r="M30" s="35">
        <v>260110</v>
      </c>
      <c r="N30" s="60"/>
      <c r="P30" s="60"/>
    </row>
    <row r="31" spans="1:16" ht="6.75" customHeight="1" x14ac:dyDescent="0.25">
      <c r="B31" s="16"/>
      <c r="C31" s="10"/>
      <c r="D31" s="10"/>
      <c r="N31" s="60">
        <f t="shared" ref="N31" si="1">H31+J31+K31+L31+M31</f>
        <v>0</v>
      </c>
    </row>
    <row r="32" spans="1:16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62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3">
    <mergeCell ref="B7:B8"/>
    <mergeCell ref="C7:C8"/>
    <mergeCell ref="F7:N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9" topLeftCell="E13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4" x14ac:dyDescent="0.25">
      <c r="B1" s="45"/>
      <c r="C1" s="2"/>
      <c r="D1" s="2"/>
    </row>
    <row r="2" spans="1:14" ht="15.75" x14ac:dyDescent="0.25">
      <c r="B2" s="36"/>
      <c r="C2" s="4"/>
      <c r="D2" s="4"/>
      <c r="E2" s="57" t="s">
        <v>73</v>
      </c>
    </row>
    <row r="3" spans="1:14" ht="15.75" x14ac:dyDescent="0.25">
      <c r="B3" s="37"/>
      <c r="C3" s="4"/>
      <c r="D3" s="4"/>
    </row>
    <row r="4" spans="1:14" ht="15.75" x14ac:dyDescent="0.25">
      <c r="B4" s="37"/>
      <c r="C4" s="4"/>
      <c r="D4" s="4"/>
    </row>
    <row r="5" spans="1:14" x14ac:dyDescent="0.25">
      <c r="B5" s="46"/>
      <c r="C5" s="8"/>
      <c r="D5" s="8"/>
    </row>
    <row r="6" spans="1:14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4" s="59" customFormat="1" ht="36" customHeight="1" x14ac:dyDescent="0.25">
      <c r="B7" s="78" t="s">
        <v>65</v>
      </c>
      <c r="C7" s="78"/>
      <c r="D7" s="10"/>
      <c r="E7" s="10"/>
      <c r="F7" s="76" t="s">
        <v>67</v>
      </c>
      <c r="G7" s="77"/>
      <c r="H7" s="77"/>
      <c r="I7" s="77"/>
      <c r="J7" s="77"/>
      <c r="K7" s="77"/>
      <c r="L7" s="77"/>
      <c r="M7" s="77"/>
      <c r="N7" s="77"/>
    </row>
    <row r="8" spans="1:14" s="1" customFormat="1" ht="45.75" customHeight="1" x14ac:dyDescent="0.25">
      <c r="B8" s="79"/>
      <c r="C8" s="79"/>
      <c r="D8" s="11"/>
      <c r="E8" s="56" t="s">
        <v>38</v>
      </c>
      <c r="F8" s="56" t="s">
        <v>39</v>
      </c>
      <c r="G8" s="56" t="s">
        <v>45</v>
      </c>
      <c r="H8" s="56" t="s">
        <v>40</v>
      </c>
      <c r="I8" s="56" t="s">
        <v>41</v>
      </c>
      <c r="J8" s="56" t="s">
        <v>42</v>
      </c>
      <c r="K8" s="56" t="s">
        <v>43</v>
      </c>
      <c r="L8" s="56" t="s">
        <v>53</v>
      </c>
      <c r="M8" s="56" t="s">
        <v>54</v>
      </c>
      <c r="N8" s="56"/>
    </row>
    <row r="9" spans="1:14" ht="6.75" customHeight="1" x14ac:dyDescent="0.25">
      <c r="B9" s="38"/>
      <c r="C9" s="12"/>
      <c r="D9" s="12"/>
    </row>
    <row r="10" spans="1:14" x14ac:dyDescent="0.25">
      <c r="B10" s="23"/>
      <c r="C10" s="13"/>
      <c r="D10" s="13"/>
    </row>
    <row r="11" spans="1:14" s="29" customFormat="1" x14ac:dyDescent="0.25">
      <c r="A11" s="27"/>
      <c r="B11" s="41" t="s">
        <v>0</v>
      </c>
      <c r="C11" s="28"/>
      <c r="D11" s="28"/>
      <c r="E11" s="28">
        <v>19290</v>
      </c>
      <c r="F11" s="28">
        <f>E11-G11</f>
        <v>11886</v>
      </c>
      <c r="G11" s="28">
        <v>7404</v>
      </c>
      <c r="H11" s="28">
        <v>10951</v>
      </c>
      <c r="I11" s="28">
        <v>3547</v>
      </c>
      <c r="J11" s="28">
        <v>1115</v>
      </c>
      <c r="K11" s="28">
        <v>1591</v>
      </c>
      <c r="L11" s="28">
        <v>662</v>
      </c>
      <c r="M11" s="28">
        <v>4971</v>
      </c>
      <c r="N11" s="60"/>
    </row>
    <row r="12" spans="1:14" s="29" customFormat="1" x14ac:dyDescent="0.25">
      <c r="A12" s="27"/>
      <c r="B12" s="41" t="s">
        <v>1</v>
      </c>
      <c r="C12" s="28"/>
      <c r="D12" s="28"/>
      <c r="E12" s="28">
        <v>5043</v>
      </c>
      <c r="F12" s="28">
        <f t="shared" ref="F12:F29" si="0">E12-G12</f>
        <v>2522</v>
      </c>
      <c r="G12" s="28">
        <v>2521</v>
      </c>
      <c r="H12" s="28">
        <v>3426</v>
      </c>
      <c r="I12" s="28">
        <v>905</v>
      </c>
      <c r="J12" s="28">
        <v>178</v>
      </c>
      <c r="K12" s="28">
        <v>251</v>
      </c>
      <c r="L12" s="28">
        <v>91</v>
      </c>
      <c r="M12" s="28">
        <v>1097</v>
      </c>
      <c r="N12" s="60"/>
    </row>
    <row r="13" spans="1:14" s="29" customFormat="1" x14ac:dyDescent="0.25">
      <c r="A13" s="27"/>
      <c r="B13" s="41" t="s">
        <v>2</v>
      </c>
      <c r="C13" s="28"/>
      <c r="D13" s="28"/>
      <c r="E13" s="28">
        <v>31106</v>
      </c>
      <c r="F13" s="28">
        <f t="shared" si="0"/>
        <v>21531</v>
      </c>
      <c r="G13" s="28">
        <v>9575</v>
      </c>
      <c r="H13" s="28">
        <v>15400</v>
      </c>
      <c r="I13" s="28">
        <v>5825</v>
      </c>
      <c r="J13" s="28">
        <v>1524</v>
      </c>
      <c r="K13" s="28">
        <v>2572</v>
      </c>
      <c r="L13" s="28">
        <v>1056</v>
      </c>
      <c r="M13" s="28">
        <v>10554</v>
      </c>
      <c r="N13" s="60"/>
    </row>
    <row r="14" spans="1:14" s="29" customFormat="1" x14ac:dyDescent="0.25">
      <c r="A14" s="27"/>
      <c r="B14" s="41" t="s">
        <v>3</v>
      </c>
      <c r="C14" s="28"/>
      <c r="D14" s="28"/>
      <c r="E14" s="28">
        <v>33169</v>
      </c>
      <c r="F14" s="28">
        <f t="shared" si="0"/>
        <v>25116</v>
      </c>
      <c r="G14" s="28">
        <v>8053</v>
      </c>
      <c r="H14" s="28">
        <v>14487</v>
      </c>
      <c r="I14" s="28">
        <v>6434</v>
      </c>
      <c r="J14" s="28">
        <v>979</v>
      </c>
      <c r="K14" s="28">
        <v>2017</v>
      </c>
      <c r="L14" s="28">
        <v>837</v>
      </c>
      <c r="M14" s="28">
        <v>14849</v>
      </c>
      <c r="N14" s="60"/>
    </row>
    <row r="15" spans="1:14" s="29" customFormat="1" x14ac:dyDescent="0.25">
      <c r="A15" s="27"/>
      <c r="B15" s="41" t="s">
        <v>4</v>
      </c>
      <c r="C15" s="28"/>
      <c r="D15" s="28"/>
      <c r="E15" s="28">
        <v>31130</v>
      </c>
      <c r="F15" s="28">
        <f t="shared" si="0"/>
        <v>21663</v>
      </c>
      <c r="G15" s="28">
        <v>9467</v>
      </c>
      <c r="H15" s="28">
        <v>16488</v>
      </c>
      <c r="I15" s="28">
        <v>7021</v>
      </c>
      <c r="J15" s="28">
        <v>1653</v>
      </c>
      <c r="K15" s="28">
        <v>2678</v>
      </c>
      <c r="L15" s="28">
        <v>1098</v>
      </c>
      <c r="M15" s="28">
        <v>9213</v>
      </c>
      <c r="N15" s="60"/>
    </row>
    <row r="16" spans="1:14" s="29" customFormat="1" x14ac:dyDescent="0.25">
      <c r="A16" s="27"/>
      <c r="B16" s="41" t="s">
        <v>5</v>
      </c>
      <c r="C16" s="28"/>
      <c r="D16" s="28"/>
      <c r="E16" s="28">
        <v>14175</v>
      </c>
      <c r="F16" s="28">
        <f t="shared" si="0"/>
        <v>8611</v>
      </c>
      <c r="G16" s="28">
        <v>5564</v>
      </c>
      <c r="H16" s="28">
        <v>7338</v>
      </c>
      <c r="I16" s="28">
        <v>1774</v>
      </c>
      <c r="J16" s="28">
        <v>553</v>
      </c>
      <c r="K16" s="28">
        <v>915</v>
      </c>
      <c r="L16" s="28">
        <v>399</v>
      </c>
      <c r="M16" s="28">
        <v>4970</v>
      </c>
      <c r="N16" s="60"/>
    </row>
    <row r="17" spans="1:14" s="29" customFormat="1" x14ac:dyDescent="0.25">
      <c r="A17" s="27"/>
      <c r="B17" s="41" t="s">
        <v>6</v>
      </c>
      <c r="C17" s="28"/>
      <c r="D17" s="28"/>
      <c r="E17" s="28">
        <v>10947</v>
      </c>
      <c r="F17" s="28">
        <f t="shared" si="0"/>
        <v>8363</v>
      </c>
      <c r="G17" s="28">
        <v>2584</v>
      </c>
      <c r="H17" s="28">
        <v>5118</v>
      </c>
      <c r="I17" s="28">
        <v>2534</v>
      </c>
      <c r="J17" s="28">
        <v>448</v>
      </c>
      <c r="K17" s="28">
        <v>760</v>
      </c>
      <c r="L17" s="28">
        <v>292</v>
      </c>
      <c r="M17" s="28">
        <v>4329</v>
      </c>
      <c r="N17" s="60"/>
    </row>
    <row r="18" spans="1:14" s="29" customFormat="1" x14ac:dyDescent="0.25">
      <c r="A18" s="27"/>
      <c r="B18" s="41" t="s">
        <v>7</v>
      </c>
      <c r="C18" s="28"/>
      <c r="D18" s="28"/>
      <c r="E18" s="28">
        <v>11025</v>
      </c>
      <c r="F18" s="28">
        <f t="shared" si="0"/>
        <v>8519</v>
      </c>
      <c r="G18" s="28">
        <v>2506</v>
      </c>
      <c r="H18" s="28">
        <v>6252</v>
      </c>
      <c r="I18" s="28">
        <v>3746</v>
      </c>
      <c r="J18" s="28">
        <v>417</v>
      </c>
      <c r="K18" s="28">
        <v>583</v>
      </c>
      <c r="L18" s="28">
        <v>213</v>
      </c>
      <c r="M18" s="28">
        <v>3560</v>
      </c>
      <c r="N18" s="60"/>
    </row>
    <row r="19" spans="1:14" s="29" customFormat="1" x14ac:dyDescent="0.25">
      <c r="A19" s="27"/>
      <c r="B19" s="41" t="s">
        <v>8</v>
      </c>
      <c r="C19" s="28"/>
      <c r="D19" s="28"/>
      <c r="E19" s="28">
        <v>8990</v>
      </c>
      <c r="F19" s="28">
        <f t="shared" si="0"/>
        <v>5190</v>
      </c>
      <c r="G19" s="28">
        <v>3800</v>
      </c>
      <c r="H19" s="28">
        <v>5198</v>
      </c>
      <c r="I19" s="28">
        <v>1398</v>
      </c>
      <c r="J19" s="28">
        <v>269</v>
      </c>
      <c r="K19" s="28">
        <v>395</v>
      </c>
      <c r="L19" s="28">
        <v>183</v>
      </c>
      <c r="M19" s="28">
        <v>2945</v>
      </c>
      <c r="N19" s="60"/>
    </row>
    <row r="20" spans="1:14" s="29" customFormat="1" x14ac:dyDescent="0.25">
      <c r="A20" s="27"/>
      <c r="B20" s="41" t="s">
        <v>9</v>
      </c>
      <c r="C20" s="28"/>
      <c r="D20" s="28"/>
      <c r="E20" s="28">
        <v>7787</v>
      </c>
      <c r="F20" s="28">
        <f t="shared" si="0"/>
        <v>4661</v>
      </c>
      <c r="G20" s="28">
        <v>3126</v>
      </c>
      <c r="H20" s="28">
        <v>4555</v>
      </c>
      <c r="I20" s="28">
        <v>1429</v>
      </c>
      <c r="J20" s="28">
        <v>350</v>
      </c>
      <c r="K20" s="28">
        <v>612</v>
      </c>
      <c r="L20" s="28">
        <v>247</v>
      </c>
      <c r="M20" s="28">
        <v>2023</v>
      </c>
      <c r="N20" s="60"/>
    </row>
    <row r="21" spans="1:14" s="29" customFormat="1" x14ac:dyDescent="0.25">
      <c r="A21" s="27"/>
      <c r="B21" s="41" t="s">
        <v>10</v>
      </c>
      <c r="C21" s="28"/>
      <c r="D21" s="28"/>
      <c r="E21" s="28">
        <v>9771</v>
      </c>
      <c r="F21" s="28">
        <f t="shared" si="0"/>
        <v>5304</v>
      </c>
      <c r="G21" s="28">
        <v>4467</v>
      </c>
      <c r="H21" s="28">
        <v>5807</v>
      </c>
      <c r="I21" s="28">
        <v>1340</v>
      </c>
      <c r="J21" s="28">
        <v>331</v>
      </c>
      <c r="K21" s="28">
        <v>493</v>
      </c>
      <c r="L21" s="28">
        <v>193</v>
      </c>
      <c r="M21" s="28">
        <v>2947</v>
      </c>
      <c r="N21" s="60"/>
    </row>
    <row r="22" spans="1:14" s="29" customFormat="1" x14ac:dyDescent="0.25">
      <c r="A22" s="27"/>
      <c r="B22" s="42" t="s">
        <v>11</v>
      </c>
      <c r="C22" s="28"/>
      <c r="D22" s="28"/>
      <c r="E22" s="30">
        <v>182433</v>
      </c>
      <c r="F22" s="30">
        <f t="shared" si="0"/>
        <v>123366</v>
      </c>
      <c r="G22" s="30">
        <v>59067</v>
      </c>
      <c r="H22" s="30">
        <v>95020</v>
      </c>
      <c r="I22" s="30">
        <v>35953</v>
      </c>
      <c r="J22" s="30">
        <v>7817</v>
      </c>
      <c r="K22" s="30">
        <v>12867</v>
      </c>
      <c r="L22" s="30">
        <v>5271</v>
      </c>
      <c r="M22" s="30">
        <v>61458</v>
      </c>
      <c r="N22" s="60"/>
    </row>
    <row r="23" spans="1:14" s="29" customFormat="1" x14ac:dyDescent="0.25">
      <c r="A23" s="27"/>
      <c r="B23" s="41" t="s">
        <v>12</v>
      </c>
      <c r="C23" s="28"/>
      <c r="D23" s="28"/>
      <c r="E23" s="28">
        <v>17185</v>
      </c>
      <c r="F23" s="28">
        <f t="shared" si="0"/>
        <v>12697</v>
      </c>
      <c r="G23" s="28">
        <v>4488</v>
      </c>
      <c r="H23" s="28">
        <v>11443</v>
      </c>
      <c r="I23" s="28">
        <v>3113</v>
      </c>
      <c r="J23" s="28">
        <v>748</v>
      </c>
      <c r="K23" s="28">
        <v>975</v>
      </c>
      <c r="L23" s="28">
        <v>392</v>
      </c>
      <c r="M23" s="28">
        <v>3627</v>
      </c>
      <c r="N23" s="60"/>
    </row>
    <row r="24" spans="1:14" s="29" customFormat="1" x14ac:dyDescent="0.25">
      <c r="A24" s="27"/>
      <c r="B24" s="41" t="s">
        <v>13</v>
      </c>
      <c r="C24" s="28"/>
      <c r="D24" s="28"/>
      <c r="E24" s="28">
        <v>31066</v>
      </c>
      <c r="F24" s="28">
        <f t="shared" si="0"/>
        <v>23263</v>
      </c>
      <c r="G24" s="28">
        <v>7803</v>
      </c>
      <c r="H24" s="28">
        <v>19660</v>
      </c>
      <c r="I24" s="28">
        <v>5140</v>
      </c>
      <c r="J24" s="28">
        <v>1263</v>
      </c>
      <c r="K24" s="28">
        <v>1570</v>
      </c>
      <c r="L24" s="28">
        <v>627</v>
      </c>
      <c r="M24" s="28">
        <v>7946</v>
      </c>
      <c r="N24" s="60"/>
    </row>
    <row r="25" spans="1:14" s="29" customFormat="1" x14ac:dyDescent="0.25">
      <c r="A25" s="27"/>
      <c r="B25" s="41" t="s">
        <v>14</v>
      </c>
      <c r="C25" s="28"/>
      <c r="D25" s="28"/>
      <c r="E25" s="28">
        <v>34114</v>
      </c>
      <c r="F25" s="28">
        <f t="shared" si="0"/>
        <v>27206</v>
      </c>
      <c r="G25" s="28">
        <v>6908</v>
      </c>
      <c r="H25" s="28">
        <v>19113</v>
      </c>
      <c r="I25" s="28">
        <v>6373</v>
      </c>
      <c r="J25" s="28">
        <v>958</v>
      </c>
      <c r="K25" s="28">
        <v>1288</v>
      </c>
      <c r="L25" s="28">
        <v>685</v>
      </c>
      <c r="M25" s="28">
        <v>12070</v>
      </c>
      <c r="N25" s="60"/>
    </row>
    <row r="26" spans="1:14" s="29" customFormat="1" x14ac:dyDescent="0.25">
      <c r="A26" s="27"/>
      <c r="B26" s="41" t="s">
        <v>15</v>
      </c>
      <c r="C26" s="28"/>
      <c r="D26" s="28"/>
      <c r="E26" s="28">
        <v>26995</v>
      </c>
      <c r="F26" s="28">
        <f t="shared" si="0"/>
        <v>21403</v>
      </c>
      <c r="G26" s="28">
        <v>5592</v>
      </c>
      <c r="H26" s="28">
        <v>18514</v>
      </c>
      <c r="I26" s="28">
        <v>6451</v>
      </c>
      <c r="J26" s="28">
        <v>739</v>
      </c>
      <c r="K26" s="28">
        <v>1209</v>
      </c>
      <c r="L26" s="28">
        <v>478</v>
      </c>
      <c r="M26" s="28">
        <v>6055</v>
      </c>
      <c r="N26" s="60"/>
    </row>
    <row r="27" spans="1:14" s="29" customFormat="1" x14ac:dyDescent="0.25">
      <c r="A27" s="27"/>
      <c r="B27" s="42" t="s">
        <v>95</v>
      </c>
      <c r="C27" s="28"/>
      <c r="D27" s="28"/>
      <c r="E27" s="30">
        <v>109360</v>
      </c>
      <c r="F27" s="30">
        <f t="shared" si="0"/>
        <v>84569</v>
      </c>
      <c r="G27" s="30">
        <v>24791</v>
      </c>
      <c r="H27" s="30">
        <v>68730</v>
      </c>
      <c r="I27" s="30">
        <v>21077</v>
      </c>
      <c r="J27" s="30">
        <v>3708</v>
      </c>
      <c r="K27" s="30">
        <v>5042</v>
      </c>
      <c r="L27" s="30">
        <v>2182</v>
      </c>
      <c r="M27" s="30">
        <v>29698</v>
      </c>
      <c r="N27" s="60"/>
    </row>
    <row r="28" spans="1:14" s="54" customFormat="1" ht="29.25" customHeight="1" x14ac:dyDescent="0.25">
      <c r="A28" s="50"/>
      <c r="B28" s="51" t="s">
        <v>17</v>
      </c>
      <c r="C28" s="52"/>
      <c r="D28" s="53"/>
      <c r="E28" s="53">
        <v>291793</v>
      </c>
      <c r="F28" s="53">
        <f t="shared" si="0"/>
        <v>207935</v>
      </c>
      <c r="G28" s="53">
        <v>83858</v>
      </c>
      <c r="H28" s="53">
        <v>163750</v>
      </c>
      <c r="I28" s="53">
        <v>57030</v>
      </c>
      <c r="J28" s="53">
        <v>11525</v>
      </c>
      <c r="K28" s="53">
        <v>17909</v>
      </c>
      <c r="L28" s="53">
        <v>7453</v>
      </c>
      <c r="M28" s="53">
        <v>91156</v>
      </c>
      <c r="N28" s="60"/>
    </row>
    <row r="29" spans="1:14" s="34" customFormat="1" x14ac:dyDescent="0.25">
      <c r="A29" s="31"/>
      <c r="B29" s="43" t="s">
        <v>18</v>
      </c>
      <c r="C29" s="33"/>
      <c r="D29" s="32"/>
      <c r="E29" s="32">
        <v>1119902</v>
      </c>
      <c r="F29" s="32">
        <f t="shared" si="0"/>
        <v>955060</v>
      </c>
      <c r="G29" s="32">
        <v>164842</v>
      </c>
      <c r="H29" s="32">
        <v>640730</v>
      </c>
      <c r="I29" s="32">
        <v>475888</v>
      </c>
      <c r="J29" s="32">
        <v>52809</v>
      </c>
      <c r="K29" s="32">
        <v>83612</v>
      </c>
      <c r="L29" s="32">
        <v>29464</v>
      </c>
      <c r="M29" s="32">
        <v>313287</v>
      </c>
      <c r="N29" s="60"/>
    </row>
    <row r="30" spans="1:14" s="29" customFormat="1" x14ac:dyDescent="0.25">
      <c r="A30" s="27"/>
      <c r="B30" s="44" t="s">
        <v>22</v>
      </c>
      <c r="C30" s="33"/>
      <c r="D30" s="32"/>
      <c r="E30" s="35">
        <f>E29-E28</f>
        <v>828109</v>
      </c>
      <c r="F30" s="35">
        <f t="shared" ref="F30:M30" si="1">F29-F28</f>
        <v>747125</v>
      </c>
      <c r="G30" s="35">
        <f t="shared" si="1"/>
        <v>80984</v>
      </c>
      <c r="H30" s="35">
        <f t="shared" si="1"/>
        <v>476980</v>
      </c>
      <c r="I30" s="35">
        <f t="shared" si="1"/>
        <v>418858</v>
      </c>
      <c r="J30" s="35">
        <f t="shared" si="1"/>
        <v>41284</v>
      </c>
      <c r="K30" s="35">
        <f t="shared" si="1"/>
        <v>65703</v>
      </c>
      <c r="L30" s="35">
        <f t="shared" si="1"/>
        <v>22011</v>
      </c>
      <c r="M30" s="35">
        <f t="shared" si="1"/>
        <v>222131</v>
      </c>
      <c r="N30" s="60"/>
    </row>
    <row r="31" spans="1:14" ht="6.75" customHeight="1" x14ac:dyDescent="0.25">
      <c r="B31" s="16"/>
      <c r="C31" s="10"/>
      <c r="D31" s="10"/>
    </row>
    <row r="32" spans="1:14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62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3">
    <mergeCell ref="B7:B8"/>
    <mergeCell ref="C7:C8"/>
    <mergeCell ref="F7:N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N49"/>
  <sheetViews>
    <sheetView showGridLines="0" zoomScaleNormal="100" workbookViewId="0">
      <pane xSplit="4" ySplit="9" topLeftCell="E19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4" x14ac:dyDescent="0.25">
      <c r="B1" s="45"/>
      <c r="C1" s="2"/>
      <c r="D1" s="2"/>
    </row>
    <row r="2" spans="1:14" ht="15.75" x14ac:dyDescent="0.25">
      <c r="B2" s="36"/>
      <c r="C2" s="4"/>
      <c r="D2" s="4"/>
      <c r="E2" s="57" t="s">
        <v>74</v>
      </c>
    </row>
    <row r="3" spans="1:14" ht="15.75" x14ac:dyDescent="0.25">
      <c r="B3" s="37"/>
      <c r="C3" s="4"/>
      <c r="D3" s="4"/>
    </row>
    <row r="4" spans="1:14" ht="15.75" x14ac:dyDescent="0.25">
      <c r="B4" s="37"/>
      <c r="C4" s="4"/>
      <c r="D4" s="4"/>
    </row>
    <row r="5" spans="1:14" x14ac:dyDescent="0.25">
      <c r="B5" s="46"/>
      <c r="C5" s="8"/>
      <c r="D5" s="8"/>
    </row>
    <row r="6" spans="1:14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4" s="59" customFormat="1" ht="36" customHeight="1" x14ac:dyDescent="0.25">
      <c r="B7" s="78"/>
      <c r="C7" s="10"/>
      <c r="D7" s="10"/>
      <c r="E7" s="76" t="s">
        <v>68</v>
      </c>
      <c r="F7" s="77"/>
      <c r="G7" s="77"/>
      <c r="H7" s="77"/>
      <c r="I7" s="77"/>
      <c r="J7" s="77"/>
      <c r="K7" s="77"/>
      <c r="L7" s="77"/>
      <c r="M7" s="77"/>
    </row>
    <row r="8" spans="1:14" s="1" customFormat="1" ht="45.75" customHeight="1" x14ac:dyDescent="0.25">
      <c r="B8" s="79"/>
      <c r="C8" s="11"/>
      <c r="D8" s="11"/>
      <c r="E8" s="56" t="s">
        <v>38</v>
      </c>
      <c r="F8" s="56" t="s">
        <v>39</v>
      </c>
      <c r="G8" s="56" t="s">
        <v>45</v>
      </c>
      <c r="H8" s="56" t="s">
        <v>18</v>
      </c>
      <c r="I8" s="56" t="s">
        <v>55</v>
      </c>
      <c r="J8" s="56" t="s">
        <v>56</v>
      </c>
      <c r="K8" s="56" t="s">
        <v>57</v>
      </c>
      <c r="L8" s="56" t="s">
        <v>58</v>
      </c>
      <c r="M8" s="56" t="s">
        <v>59</v>
      </c>
    </row>
    <row r="9" spans="1:14" ht="6.75" customHeight="1" x14ac:dyDescent="0.25">
      <c r="B9" s="38"/>
      <c r="C9" s="12"/>
      <c r="D9" s="12"/>
    </row>
    <row r="10" spans="1:14" x14ac:dyDescent="0.25">
      <c r="B10" s="23"/>
      <c r="C10" s="13"/>
      <c r="D10" s="13"/>
    </row>
    <row r="11" spans="1:14" s="29" customFormat="1" x14ac:dyDescent="0.25">
      <c r="A11" s="27"/>
      <c r="B11" s="41" t="s">
        <v>0</v>
      </c>
      <c r="C11" s="28"/>
      <c r="D11" s="28"/>
      <c r="E11" s="28">
        <f>'Zuzüge 2016'!E11-'Fortzüge 2016'!E11</f>
        <v>1698</v>
      </c>
      <c r="F11" s="28">
        <f>'Zuzüge 2016'!F11-'Fortzüge 2016'!F11</f>
        <v>2255</v>
      </c>
      <c r="G11" s="28">
        <f>'Zuzüge 2016'!G11-'Fortzüge 2016'!G11</f>
        <v>-557</v>
      </c>
      <c r="H11" s="28">
        <f>'Zuzüge 2016'!H11-'Fortzüge 2016'!H11</f>
        <v>123</v>
      </c>
      <c r="I11" s="28">
        <f>'Zuzüge 2016'!I11-'Fortzüge 2016'!I11</f>
        <v>680</v>
      </c>
      <c r="J11" s="28">
        <f>'Zuzüge 2016'!J11-'Fortzüge 2016'!J11</f>
        <v>-200</v>
      </c>
      <c r="K11" s="28">
        <f>'Zuzüge 2016'!K11-'Fortzüge 2016'!K11</f>
        <v>52</v>
      </c>
      <c r="L11" s="28">
        <f>'Zuzüge 2016'!L11-'Fortzüge 2016'!L11</f>
        <v>550</v>
      </c>
      <c r="M11" s="28">
        <f>'Zuzüge 2016'!M11-'Fortzüge 2016'!M11</f>
        <v>1173</v>
      </c>
      <c r="N11" s="60"/>
    </row>
    <row r="12" spans="1:14" s="29" customFormat="1" x14ac:dyDescent="0.25">
      <c r="A12" s="27"/>
      <c r="B12" s="41" t="s">
        <v>1</v>
      </c>
      <c r="C12" s="28"/>
      <c r="D12" s="28"/>
      <c r="E12" s="28">
        <f>'Zuzüge 2016'!E12-'Fortzüge 2016'!E12</f>
        <v>923</v>
      </c>
      <c r="F12" s="28">
        <f>'Zuzüge 2016'!F12-'Fortzüge 2016'!F12</f>
        <v>643</v>
      </c>
      <c r="G12" s="28">
        <f>'Zuzüge 2016'!G12-'Fortzüge 2016'!G12</f>
        <v>280</v>
      </c>
      <c r="H12" s="28">
        <f>'Zuzüge 2016'!H12-'Fortzüge 2016'!H12</f>
        <v>161</v>
      </c>
      <c r="I12" s="28">
        <f>'Zuzüge 2016'!I12-'Fortzüge 2016'!I12</f>
        <v>-119</v>
      </c>
      <c r="J12" s="28">
        <f>'Zuzüge 2016'!J12-'Fortzüge 2016'!J12</f>
        <v>-23</v>
      </c>
      <c r="K12" s="28">
        <f>'Zuzüge 2016'!K12-'Fortzüge 2016'!K12</f>
        <v>113</v>
      </c>
      <c r="L12" s="28">
        <f>'Zuzüge 2016'!L12-'Fortzüge 2016'!L12</f>
        <v>67</v>
      </c>
      <c r="M12" s="28">
        <f>'Zuzüge 2016'!M12-'Fortzüge 2016'!M12</f>
        <v>605</v>
      </c>
    </row>
    <row r="13" spans="1:14" s="29" customFormat="1" x14ac:dyDescent="0.25">
      <c r="A13" s="27"/>
      <c r="B13" s="41" t="s">
        <v>2</v>
      </c>
      <c r="C13" s="28"/>
      <c r="D13" s="28"/>
      <c r="E13" s="28">
        <f>'Zuzüge 2016'!E13-'Fortzüge 2016'!E13</f>
        <v>787</v>
      </c>
      <c r="F13" s="28">
        <f>'Zuzüge 2016'!F13-'Fortzüge 2016'!F13</f>
        <v>2430</v>
      </c>
      <c r="G13" s="28">
        <f>'Zuzüge 2016'!G13-'Fortzüge 2016'!G13</f>
        <v>-1643</v>
      </c>
      <c r="H13" s="28">
        <f>'Zuzüge 2016'!H13-'Fortzüge 2016'!H13</f>
        <v>-819</v>
      </c>
      <c r="I13" s="28">
        <f>'Zuzüge 2016'!I13-'Fortzüge 2016'!I13</f>
        <v>824</v>
      </c>
      <c r="J13" s="28">
        <f>'Zuzüge 2016'!J13-'Fortzüge 2016'!J13</f>
        <v>-25</v>
      </c>
      <c r="K13" s="28">
        <f>'Zuzüge 2016'!K13-'Fortzüge 2016'!K13</f>
        <v>-194</v>
      </c>
      <c r="L13" s="28">
        <f>'Zuzüge 2016'!L13-'Fortzüge 2016'!L13</f>
        <v>545</v>
      </c>
      <c r="M13" s="28">
        <f>'Zuzüge 2016'!M13-'Fortzüge 2016'!M13</f>
        <v>1280</v>
      </c>
    </row>
    <row r="14" spans="1:14" s="29" customFormat="1" x14ac:dyDescent="0.25">
      <c r="A14" s="27"/>
      <c r="B14" s="41" t="s">
        <v>3</v>
      </c>
      <c r="C14" s="28"/>
      <c r="D14" s="28"/>
      <c r="E14" s="28">
        <f>'Zuzüge 2016'!E14-'Fortzüge 2016'!E14</f>
        <v>9830</v>
      </c>
      <c r="F14" s="28">
        <f>'Zuzüge 2016'!F14-'Fortzüge 2016'!F14</f>
        <v>10243</v>
      </c>
      <c r="G14" s="28">
        <f>'Zuzüge 2016'!G14-'Fortzüge 2016'!G14</f>
        <v>-413</v>
      </c>
      <c r="H14" s="28">
        <f>'Zuzüge 2016'!H14-'Fortzüge 2016'!H14</f>
        <v>986</v>
      </c>
      <c r="I14" s="28">
        <f>'Zuzüge 2016'!I14-'Fortzüge 2016'!I14</f>
        <v>1399</v>
      </c>
      <c r="J14" s="28">
        <f>'Zuzüge 2016'!J14-'Fortzüge 2016'!J14</f>
        <v>153</v>
      </c>
      <c r="K14" s="28">
        <f>'Zuzüge 2016'!K14-'Fortzüge 2016'!K14</f>
        <v>798</v>
      </c>
      <c r="L14" s="28">
        <f>'Zuzüge 2016'!L14-'Fortzüge 2016'!L14</f>
        <v>1434</v>
      </c>
      <c r="M14" s="28">
        <f>'Zuzüge 2016'!M14-'Fortzüge 2016'!M14</f>
        <v>6459</v>
      </c>
    </row>
    <row r="15" spans="1:14" s="29" customFormat="1" x14ac:dyDescent="0.25">
      <c r="A15" s="27"/>
      <c r="B15" s="41" t="s">
        <v>4</v>
      </c>
      <c r="C15" s="28"/>
      <c r="D15" s="28"/>
      <c r="E15" s="28">
        <f>'Zuzüge 2016'!E15-'Fortzüge 2016'!E15</f>
        <v>2235</v>
      </c>
      <c r="F15" s="28">
        <f>'Zuzüge 2016'!F15-'Fortzüge 2016'!F15</f>
        <v>3355</v>
      </c>
      <c r="G15" s="28">
        <f>'Zuzüge 2016'!G15-'Fortzüge 2016'!G15</f>
        <v>-1120</v>
      </c>
      <c r="H15" s="28">
        <f>'Zuzüge 2016'!H15-'Fortzüge 2016'!H15</f>
        <v>-788</v>
      </c>
      <c r="I15" s="28">
        <f>'Zuzüge 2016'!I15-'Fortzüge 2016'!I15</f>
        <v>332</v>
      </c>
      <c r="J15" s="28">
        <f>'Zuzüge 2016'!J15-'Fortzüge 2016'!J15</f>
        <v>-301</v>
      </c>
      <c r="K15" s="28">
        <f>'Zuzüge 2016'!K15-'Fortzüge 2016'!K15</f>
        <v>200</v>
      </c>
      <c r="L15" s="28">
        <f>'Zuzüge 2016'!L15-'Fortzüge 2016'!L15</f>
        <v>887</v>
      </c>
      <c r="M15" s="28">
        <f>'Zuzüge 2016'!M15-'Fortzüge 2016'!M15</f>
        <v>2237</v>
      </c>
    </row>
    <row r="16" spans="1:14" s="29" customFormat="1" x14ac:dyDescent="0.25">
      <c r="A16" s="27"/>
      <c r="B16" s="41" t="s">
        <v>5</v>
      </c>
      <c r="C16" s="28"/>
      <c r="D16" s="28"/>
      <c r="E16" s="28">
        <f>'Zuzüge 2016'!E16-'Fortzüge 2016'!E16</f>
        <v>2914</v>
      </c>
      <c r="F16" s="28">
        <f>'Zuzüge 2016'!F16-'Fortzüge 2016'!F16</f>
        <v>3237</v>
      </c>
      <c r="G16" s="28">
        <f>'Zuzüge 2016'!G16-'Fortzüge 2016'!G16</f>
        <v>-323</v>
      </c>
      <c r="H16" s="28">
        <f>'Zuzüge 2016'!H16-'Fortzüge 2016'!H16</f>
        <v>-67</v>
      </c>
      <c r="I16" s="28">
        <f>'Zuzüge 2016'!I16-'Fortzüge 2016'!I16</f>
        <v>256</v>
      </c>
      <c r="J16" s="28">
        <f>'Zuzüge 2016'!J16-'Fortzüge 2016'!J16</f>
        <v>26</v>
      </c>
      <c r="K16" s="28">
        <f>'Zuzüge 2016'!K16-'Fortzüge 2016'!K16</f>
        <v>579</v>
      </c>
      <c r="L16" s="28">
        <f>'Zuzüge 2016'!L16-'Fortzüge 2016'!L16</f>
        <v>1221</v>
      </c>
      <c r="M16" s="28">
        <f>'Zuzüge 2016'!M16-'Fortzüge 2016'!M16</f>
        <v>1155</v>
      </c>
    </row>
    <row r="17" spans="1:14" s="29" customFormat="1" x14ac:dyDescent="0.25">
      <c r="A17" s="27"/>
      <c r="B17" s="41" t="s">
        <v>6</v>
      </c>
      <c r="C17" s="28"/>
      <c r="D17" s="28"/>
      <c r="E17" s="28">
        <f>'Zuzüge 2016'!E17-'Fortzüge 2016'!E17</f>
        <v>-33</v>
      </c>
      <c r="F17" s="28">
        <f>'Zuzüge 2016'!F17-'Fortzüge 2016'!F17</f>
        <v>389</v>
      </c>
      <c r="G17" s="28">
        <f>'Zuzüge 2016'!G17-'Fortzüge 2016'!G17</f>
        <v>-422</v>
      </c>
      <c r="H17" s="28">
        <f>'Zuzüge 2016'!H17-'Fortzüge 2016'!H17</f>
        <v>-779</v>
      </c>
      <c r="I17" s="28">
        <f>'Zuzüge 2016'!I17-'Fortzüge 2016'!I17</f>
        <v>-357</v>
      </c>
      <c r="J17" s="28">
        <f>'Zuzüge 2016'!J17-'Fortzüge 2016'!J17</f>
        <v>-111</v>
      </c>
      <c r="K17" s="28">
        <f>'Zuzüge 2016'!K17-'Fortzüge 2016'!K17</f>
        <v>26</v>
      </c>
      <c r="L17" s="28">
        <f>'Zuzüge 2016'!L17-'Fortzüge 2016'!L17</f>
        <v>297</v>
      </c>
      <c r="M17" s="28">
        <f>'Zuzüge 2016'!M17-'Fortzüge 2016'!M17</f>
        <v>534</v>
      </c>
    </row>
    <row r="18" spans="1:14" s="29" customFormat="1" x14ac:dyDescent="0.25">
      <c r="A18" s="27"/>
      <c r="B18" s="41" t="s">
        <v>7</v>
      </c>
      <c r="C18" s="28"/>
      <c r="D18" s="28"/>
      <c r="E18" s="28">
        <f>'Zuzüge 2016'!E18-'Fortzüge 2016'!E18</f>
        <v>689</v>
      </c>
      <c r="F18" s="28">
        <f>'Zuzüge 2016'!F18-'Fortzüge 2016'!F18</f>
        <v>-26</v>
      </c>
      <c r="G18" s="28">
        <f>'Zuzüge 2016'!G18-'Fortzüge 2016'!G18</f>
        <v>715</v>
      </c>
      <c r="H18" s="28">
        <f>'Zuzüge 2016'!H18-'Fortzüge 2016'!H18</f>
        <v>-159</v>
      </c>
      <c r="I18" s="28">
        <f>'Zuzüge 2016'!I18-'Fortzüge 2016'!I18</f>
        <v>-874</v>
      </c>
      <c r="J18" s="28">
        <f>'Zuzüge 2016'!J18-'Fortzüge 2016'!J18</f>
        <v>4</v>
      </c>
      <c r="K18" s="28">
        <f>'Zuzüge 2016'!K18-'Fortzüge 2016'!K18</f>
        <v>6</v>
      </c>
      <c r="L18" s="28">
        <f>'Zuzüge 2016'!L18-'Fortzüge 2016'!L18</f>
        <v>82</v>
      </c>
      <c r="M18" s="28">
        <f>'Zuzüge 2016'!M18-'Fortzüge 2016'!M18</f>
        <v>756</v>
      </c>
    </row>
    <row r="19" spans="1:14" s="29" customFormat="1" x14ac:dyDescent="0.25">
      <c r="A19" s="27"/>
      <c r="B19" s="41" t="s">
        <v>8</v>
      </c>
      <c r="C19" s="28"/>
      <c r="D19" s="28"/>
      <c r="E19" s="28">
        <f>'Zuzüge 2016'!E19-'Fortzüge 2016'!E19</f>
        <v>1701</v>
      </c>
      <c r="F19" s="28">
        <f>'Zuzüge 2016'!F19-'Fortzüge 2016'!F19</f>
        <v>1922</v>
      </c>
      <c r="G19" s="28">
        <f>'Zuzüge 2016'!G19-'Fortzüge 2016'!G19</f>
        <v>-221</v>
      </c>
      <c r="H19" s="28">
        <f>'Zuzüge 2016'!H19-'Fortzüge 2016'!H19</f>
        <v>-592</v>
      </c>
      <c r="I19" s="28">
        <f>'Zuzüge 2016'!I19-'Fortzüge 2016'!I19</f>
        <v>-371</v>
      </c>
      <c r="J19" s="28">
        <f>'Zuzüge 2016'!J19-'Fortzüge 2016'!J19</f>
        <v>70</v>
      </c>
      <c r="K19" s="28">
        <f>'Zuzüge 2016'!K19-'Fortzüge 2016'!K19</f>
        <v>496</v>
      </c>
      <c r="L19" s="28">
        <f>'Zuzüge 2016'!L19-'Fortzüge 2016'!L19</f>
        <v>706</v>
      </c>
      <c r="M19" s="28">
        <f>'Zuzüge 2016'!M19-'Fortzüge 2016'!M19</f>
        <v>1021</v>
      </c>
    </row>
    <row r="20" spans="1:14" s="29" customFormat="1" x14ac:dyDescent="0.25">
      <c r="A20" s="27"/>
      <c r="B20" s="41" t="s">
        <v>9</v>
      </c>
      <c r="C20" s="28"/>
      <c r="D20" s="28"/>
      <c r="E20" s="28">
        <f>'Zuzüge 2016'!E20-'Fortzüge 2016'!E20</f>
        <v>2166</v>
      </c>
      <c r="F20" s="28">
        <f>'Zuzüge 2016'!F20-'Fortzüge 2016'!F20</f>
        <v>1365</v>
      </c>
      <c r="G20" s="28">
        <f>'Zuzüge 2016'!G20-'Fortzüge 2016'!G20</f>
        <v>801</v>
      </c>
      <c r="H20" s="28">
        <f>'Zuzüge 2016'!H20-'Fortzüge 2016'!H20</f>
        <v>1366</v>
      </c>
      <c r="I20" s="28">
        <f>'Zuzüge 2016'!I20-'Fortzüge 2016'!I20</f>
        <v>565</v>
      </c>
      <c r="J20" s="28">
        <f>'Zuzüge 2016'!J20-'Fortzüge 2016'!J20</f>
        <v>-22</v>
      </c>
      <c r="K20" s="28">
        <f>'Zuzüge 2016'!K20-'Fortzüge 2016'!K20</f>
        <v>79</v>
      </c>
      <c r="L20" s="28">
        <f>'Zuzüge 2016'!L20-'Fortzüge 2016'!L20</f>
        <v>120</v>
      </c>
      <c r="M20" s="28">
        <f>'Zuzüge 2016'!M20-'Fortzüge 2016'!M20</f>
        <v>623</v>
      </c>
    </row>
    <row r="21" spans="1:14" s="29" customFormat="1" x14ac:dyDescent="0.25">
      <c r="A21" s="27"/>
      <c r="B21" s="41" t="s">
        <v>10</v>
      </c>
      <c r="C21" s="28"/>
      <c r="D21" s="28"/>
      <c r="E21" s="28">
        <f>'Zuzüge 2016'!E21-'Fortzüge 2016'!E21</f>
        <v>1111</v>
      </c>
      <c r="F21" s="28">
        <f>'Zuzüge 2016'!F21-'Fortzüge 2016'!F21</f>
        <v>1183</v>
      </c>
      <c r="G21" s="28">
        <f>'Zuzüge 2016'!G21-'Fortzüge 2016'!G21</f>
        <v>-72</v>
      </c>
      <c r="H21" s="28">
        <f>'Zuzüge 2016'!H21-'Fortzüge 2016'!H21</f>
        <v>299</v>
      </c>
      <c r="I21" s="28">
        <f>'Zuzüge 2016'!I21-'Fortzüge 2016'!I21</f>
        <v>371</v>
      </c>
      <c r="J21" s="28">
        <f>'Zuzüge 2016'!J21-'Fortzüge 2016'!J21</f>
        <v>-33</v>
      </c>
      <c r="K21" s="28">
        <f>'Zuzüge 2016'!K21-'Fortzüge 2016'!K21</f>
        <v>131</v>
      </c>
      <c r="L21" s="28">
        <f>'Zuzüge 2016'!L21-'Fortzüge 2016'!L21</f>
        <v>221</v>
      </c>
      <c r="M21" s="28">
        <f>'Zuzüge 2016'!M21-'Fortzüge 2016'!M21</f>
        <v>493</v>
      </c>
    </row>
    <row r="22" spans="1:14" s="29" customFormat="1" x14ac:dyDescent="0.25">
      <c r="A22" s="27"/>
      <c r="B22" s="42" t="s">
        <v>11</v>
      </c>
      <c r="C22" s="28"/>
      <c r="D22" s="28"/>
      <c r="E22" s="30">
        <f>'Zuzüge 2016'!E22-'Fortzüge 2016'!E22</f>
        <v>24021</v>
      </c>
      <c r="F22" s="30">
        <f>'Zuzüge 2016'!F22-'Fortzüge 2016'!F22</f>
        <v>26996</v>
      </c>
      <c r="G22" s="30">
        <f>'Zuzüge 2016'!G22-'Fortzüge 2016'!G22</f>
        <v>-2975</v>
      </c>
      <c r="H22" s="30">
        <f>'Zuzüge 2016'!H22-'Fortzüge 2016'!H22</f>
        <v>-269</v>
      </c>
      <c r="I22" s="30">
        <f>'Zuzüge 2016'!I22-'Fortzüge 2016'!I22</f>
        <v>2706</v>
      </c>
      <c r="J22" s="30">
        <f>'Zuzüge 2016'!J22-'Fortzüge 2016'!J22</f>
        <v>-462</v>
      </c>
      <c r="K22" s="30">
        <f>'Zuzüge 2016'!K22-'Fortzüge 2016'!K22</f>
        <v>2286</v>
      </c>
      <c r="L22" s="30">
        <f>'Zuzüge 2016'!L22-'Fortzüge 2016'!L22</f>
        <v>6130</v>
      </c>
      <c r="M22" s="30">
        <f>'Zuzüge 2016'!M22-'Fortzüge 2016'!M22</f>
        <v>16336</v>
      </c>
    </row>
    <row r="23" spans="1:14" s="29" customFormat="1" x14ac:dyDescent="0.25">
      <c r="A23" s="27"/>
      <c r="B23" s="41" t="s">
        <v>12</v>
      </c>
      <c r="C23" s="28"/>
      <c r="D23" s="28"/>
      <c r="E23" s="28">
        <f>'Zuzüge 2016'!E23-'Fortzüge 2016'!E23</f>
        <v>1124</v>
      </c>
      <c r="F23" s="28">
        <f>'Zuzüge 2016'!F23-'Fortzüge 2016'!F23</f>
        <v>450</v>
      </c>
      <c r="G23" s="28">
        <f>'Zuzüge 2016'!G23-'Fortzüge 2016'!G23</f>
        <v>674</v>
      </c>
      <c r="H23" s="28">
        <f>'Zuzüge 2016'!H23-'Fortzüge 2016'!H23</f>
        <v>1392</v>
      </c>
      <c r="I23" s="28">
        <f>'Zuzüge 2016'!I23-'Fortzüge 2016'!I23</f>
        <v>4560</v>
      </c>
      <c r="J23" s="28">
        <f>'Zuzüge 2016'!J23-'Fortzüge 2016'!J23</f>
        <v>-224</v>
      </c>
      <c r="K23" s="28">
        <f>'Zuzüge 2016'!K23-'Fortzüge 2016'!K23</f>
        <v>88</v>
      </c>
      <c r="L23" s="28">
        <f>'Zuzüge 2016'!L23-'Fortzüge 2016'!L23</f>
        <v>122</v>
      </c>
      <c r="M23" s="28">
        <f>'Zuzüge 2016'!M23-'Fortzüge 2016'!M23</f>
        <v>-254</v>
      </c>
    </row>
    <row r="24" spans="1:14" s="29" customFormat="1" x14ac:dyDescent="0.25">
      <c r="A24" s="27"/>
      <c r="B24" s="41" t="s">
        <v>13</v>
      </c>
      <c r="C24" s="28"/>
      <c r="D24" s="28"/>
      <c r="E24" s="28">
        <f>'Zuzüge 2016'!E24-'Fortzüge 2016'!E24</f>
        <v>2079</v>
      </c>
      <c r="F24" s="28">
        <f>'Zuzüge 2016'!F24-'Fortzüge 2016'!F24</f>
        <v>783</v>
      </c>
      <c r="G24" s="28">
        <f>'Zuzüge 2016'!G24-'Fortzüge 2016'!G24</f>
        <v>1296</v>
      </c>
      <c r="H24" s="28">
        <f>'Zuzüge 2016'!H24-'Fortzüge 2016'!H24</f>
        <v>602</v>
      </c>
      <c r="I24" s="28">
        <f>'Zuzüge 2016'!I24-'Fortzüge 2016'!I24</f>
        <v>6023</v>
      </c>
      <c r="J24" s="28">
        <f>'Zuzüge 2016'!J24-'Fortzüge 2016'!J24</f>
        <v>-298</v>
      </c>
      <c r="K24" s="28">
        <f>'Zuzüge 2016'!K24-'Fortzüge 2016'!K24</f>
        <v>215</v>
      </c>
      <c r="L24" s="28">
        <f>'Zuzüge 2016'!L24-'Fortzüge 2016'!L24</f>
        <v>621</v>
      </c>
      <c r="M24" s="28">
        <f>'Zuzüge 2016'!M24-'Fortzüge 2016'!M24</f>
        <v>939</v>
      </c>
    </row>
    <row r="25" spans="1:14" s="29" customFormat="1" x14ac:dyDescent="0.25">
      <c r="A25" s="27"/>
      <c r="B25" s="41" t="s">
        <v>14</v>
      </c>
      <c r="C25" s="28"/>
      <c r="D25" s="28"/>
      <c r="E25" s="28">
        <f>'Zuzüge 2016'!E25-'Fortzüge 2016'!E25</f>
        <v>-550</v>
      </c>
      <c r="F25" s="28">
        <f>'Zuzüge 2016'!F25-'Fortzüge 2016'!F25</f>
        <v>-319</v>
      </c>
      <c r="G25" s="28">
        <f>'Zuzüge 2016'!G25-'Fortzüge 2016'!G25</f>
        <v>-231</v>
      </c>
      <c r="H25" s="28">
        <f>'Zuzüge 2016'!H25-'Fortzüge 2016'!H25</f>
        <v>-1875</v>
      </c>
      <c r="I25" s="28">
        <f>'Zuzüge 2016'!I25-'Fortzüge 2016'!I25</f>
        <v>4188</v>
      </c>
      <c r="J25" s="28">
        <f>'Zuzüge 2016'!J25-'Fortzüge 2016'!J25</f>
        <v>-238</v>
      </c>
      <c r="K25" s="28">
        <f>'Zuzüge 2016'!K25-'Fortzüge 2016'!K25</f>
        <v>-97</v>
      </c>
      <c r="L25" s="28">
        <f>'Zuzüge 2016'!L25-'Fortzüge 2016'!L25</f>
        <v>24</v>
      </c>
      <c r="M25" s="28">
        <f>'Zuzüge 2016'!M25-'Fortzüge 2016'!M25</f>
        <v>1636</v>
      </c>
    </row>
    <row r="26" spans="1:14" s="29" customFormat="1" x14ac:dyDescent="0.25">
      <c r="A26" s="27"/>
      <c r="B26" s="41" t="s">
        <v>15</v>
      </c>
      <c r="C26" s="28"/>
      <c r="D26" s="28"/>
      <c r="E26" s="28">
        <f>'Zuzüge 2016'!E26-'Fortzüge 2016'!E26</f>
        <v>755</v>
      </c>
      <c r="F26" s="28">
        <f>'Zuzüge 2016'!F26-'Fortzüge 2016'!F26</f>
        <v>-481</v>
      </c>
      <c r="G26" s="28">
        <f>'Zuzüge 2016'!G26-'Fortzüge 2016'!G26</f>
        <v>1236</v>
      </c>
      <c r="H26" s="28">
        <f>'Zuzüge 2016'!H26-'Fortzüge 2016'!H26</f>
        <v>1242</v>
      </c>
      <c r="I26" s="28">
        <f>'Zuzüge 2016'!I26-'Fortzüge 2016'!I26</f>
        <v>6477</v>
      </c>
      <c r="J26" s="28">
        <f>'Zuzüge 2016'!J26-'Fortzüge 2016'!J26</f>
        <v>-138</v>
      </c>
      <c r="K26" s="28">
        <f>'Zuzüge 2016'!K26-'Fortzüge 2016'!K26</f>
        <v>-70</v>
      </c>
      <c r="L26" s="28">
        <f>'Zuzüge 2016'!L26-'Fortzüge 2016'!L26</f>
        <v>-22</v>
      </c>
      <c r="M26" s="28">
        <f>'Zuzüge 2016'!M26-'Fortzüge 2016'!M26</f>
        <v>-257</v>
      </c>
    </row>
    <row r="27" spans="1:14" s="29" customFormat="1" x14ac:dyDescent="0.25">
      <c r="A27" s="27"/>
      <c r="B27" s="42" t="s">
        <v>16</v>
      </c>
      <c r="C27" s="28"/>
      <c r="D27" s="28"/>
      <c r="E27" s="30">
        <f>'Zuzüge 2016'!E27-'Fortzüge 2016'!E27</f>
        <v>3408</v>
      </c>
      <c r="F27" s="30">
        <f>'Zuzüge 2016'!F27-'Fortzüge 2016'!F27</f>
        <v>433</v>
      </c>
      <c r="G27" s="30">
        <f>'Zuzüge 2016'!G27-'Fortzüge 2016'!G27</f>
        <v>2975</v>
      </c>
      <c r="H27" s="30">
        <f>'Zuzüge 2016'!H27-'Fortzüge 2016'!H27</f>
        <v>1361</v>
      </c>
      <c r="I27" s="30">
        <f>'Zuzüge 2016'!I27-'Fortzüge 2016'!I27</f>
        <v>21248</v>
      </c>
      <c r="J27" s="30">
        <f>'Zuzüge 2016'!J27-'Fortzüge 2016'!J27</f>
        <v>-898</v>
      </c>
      <c r="K27" s="30">
        <f>'Zuzüge 2016'!K27-'Fortzüge 2016'!K27</f>
        <v>136</v>
      </c>
      <c r="L27" s="30">
        <f>'Zuzüge 2016'!L27-'Fortzüge 2016'!L27</f>
        <v>745</v>
      </c>
      <c r="M27" s="30">
        <f>'Zuzüge 2016'!M27-'Fortzüge 2016'!M27</f>
        <v>2064</v>
      </c>
    </row>
    <row r="28" spans="1:14" s="54" customFormat="1" ht="29.25" customHeight="1" x14ac:dyDescent="0.25">
      <c r="A28" s="50"/>
      <c r="B28" s="51" t="s">
        <v>17</v>
      </c>
      <c r="C28" s="52"/>
      <c r="D28" s="53"/>
      <c r="E28" s="53">
        <f>'Zuzüge 2016'!E28-'Fortzüge 2016'!E28</f>
        <v>27429</v>
      </c>
      <c r="F28" s="53">
        <f>'Zuzüge 2016'!F28-'Fortzüge 2016'!F28</f>
        <v>27429</v>
      </c>
      <c r="G28" s="53">
        <f>'Zuzüge 2016'!G28-'Fortzüge 2016'!G28</f>
        <v>0</v>
      </c>
      <c r="H28" s="53">
        <f>'Zuzüge 2016'!H28-'Fortzüge 2016'!H28</f>
        <v>1092</v>
      </c>
      <c r="I28" s="53">
        <f>'Zuzüge 2016'!I28-'Fortzüge 2016'!I28</f>
        <v>23954</v>
      </c>
      <c r="J28" s="53">
        <f>'Zuzüge 2016'!J28-'Fortzüge 2016'!J28</f>
        <v>-1360</v>
      </c>
      <c r="K28" s="53">
        <f>'Zuzüge 2016'!K28-'Fortzüge 2016'!K28</f>
        <v>2422</v>
      </c>
      <c r="L28" s="53">
        <f>'Zuzüge 2016'!L28-'Fortzüge 2016'!L28</f>
        <v>6875</v>
      </c>
      <c r="M28" s="53">
        <f>'Zuzüge 2016'!M28-'Fortzüge 2016'!M28</f>
        <v>18400</v>
      </c>
      <c r="N28" s="61"/>
    </row>
    <row r="29" spans="1:14" s="34" customFormat="1" x14ac:dyDescent="0.25">
      <c r="A29" s="31"/>
      <c r="B29" s="43" t="s">
        <v>18</v>
      </c>
      <c r="C29" s="33"/>
      <c r="D29" s="32"/>
      <c r="E29" s="32">
        <f>'Zuzüge 2016'!E29-'Fortzüge 2016'!E29</f>
        <v>59575</v>
      </c>
      <c r="F29" s="32">
        <f>'Zuzüge 2016'!F29-'Fortzüge 2016'!F29</f>
        <v>60667</v>
      </c>
      <c r="G29" s="32">
        <f>'Zuzüge 2016'!G29-'Fortzüge 2016'!G29</f>
        <v>-1092</v>
      </c>
      <c r="H29" s="32">
        <f>'Zuzüge 2016'!H29-'Fortzüge 2016'!H29</f>
        <v>0</v>
      </c>
      <c r="I29" s="32">
        <f>'Zuzüge 2016'!I29-'Fortzüge 2016'!I29</f>
        <v>1092</v>
      </c>
      <c r="J29" s="32">
        <f>'Zuzüge 2016'!J29-'Fortzüge 2016'!J29</f>
        <v>-4806</v>
      </c>
      <c r="K29" s="32">
        <f>'Zuzüge 2016'!K29-'Fortzüge 2016'!K29</f>
        <v>1086</v>
      </c>
      <c r="L29" s="32">
        <f>'Zuzüge 2016'!L29-'Fortzüge 2016'!L29</f>
        <v>6916</v>
      </c>
      <c r="M29" s="32">
        <f>'Zuzüge 2016'!M29-'Fortzüge 2016'!M29</f>
        <v>56379</v>
      </c>
    </row>
    <row r="30" spans="1:14" s="29" customFormat="1" x14ac:dyDescent="0.25">
      <c r="A30" s="27"/>
      <c r="B30" s="44" t="s">
        <v>22</v>
      </c>
      <c r="C30" s="33"/>
      <c r="D30" s="32"/>
      <c r="E30" s="35">
        <f>'Zuzüge 2016'!E30-'Fortzüge 2016'!E30</f>
        <v>32146</v>
      </c>
      <c r="F30" s="35">
        <f>'Zuzüge 2016'!F30-'Fortzüge 2016'!F30</f>
        <v>33238</v>
      </c>
      <c r="G30" s="35">
        <f>'Zuzüge 2016'!G30-'Fortzüge 2016'!G30</f>
        <v>-1092</v>
      </c>
      <c r="H30" s="35">
        <f>'Zuzüge 2016'!H30-'Fortzüge 2016'!H30</f>
        <v>-1092</v>
      </c>
      <c r="I30" s="35">
        <f>'Zuzüge 2016'!I30-'Fortzüge 2016'!I30</f>
        <v>-22862</v>
      </c>
      <c r="J30" s="35">
        <f>'Zuzüge 2016'!J30-'Fortzüge 2016'!J30</f>
        <v>-3446</v>
      </c>
      <c r="K30" s="35">
        <f>'Zuzüge 2016'!K30-'Fortzüge 2016'!K30</f>
        <v>-1336</v>
      </c>
      <c r="L30" s="35">
        <f>'Zuzüge 2016'!L30-'Fortzüge 2016'!L30</f>
        <v>41</v>
      </c>
      <c r="M30" s="35">
        <f>'Zuzüge 2016'!M30-'Fortzüge 2016'!M30</f>
        <v>37979</v>
      </c>
    </row>
    <row r="31" spans="1:14" ht="6.75" customHeight="1" x14ac:dyDescent="0.25">
      <c r="B31" s="16"/>
      <c r="C31" s="10"/>
      <c r="D31" s="10"/>
    </row>
    <row r="32" spans="1:14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/>
    </row>
    <row r="39" spans="2:13" x14ac:dyDescent="0.25">
      <c r="B39" s="21"/>
    </row>
    <row r="49" spans="2:4" x14ac:dyDescent="0.25">
      <c r="B49" s="23"/>
      <c r="C49" s="2"/>
      <c r="D49" s="2"/>
    </row>
  </sheetData>
  <mergeCells count="2">
    <mergeCell ref="B7:B8"/>
    <mergeCell ref="E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13" activePane="bottomRight" state="frozen"/>
      <selection activeCell="C17" sqref="C17"/>
      <selection pane="topRight" activeCell="C17" sqref="C17"/>
      <selection pane="bottomLeft" activeCell="C17" sqref="C17"/>
      <selection pane="bottomRight" activeCell="N27" sqref="N27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5" x14ac:dyDescent="0.25">
      <c r="B1" s="45"/>
      <c r="C1" s="2"/>
      <c r="D1" s="2"/>
    </row>
    <row r="2" spans="1:15" ht="15.75" x14ac:dyDescent="0.25">
      <c r="B2" s="36"/>
      <c r="C2" s="4"/>
      <c r="D2" s="4"/>
      <c r="E2" s="57" t="s">
        <v>89</v>
      </c>
    </row>
    <row r="3" spans="1:15" ht="15.75" x14ac:dyDescent="0.25">
      <c r="B3" s="37"/>
      <c r="C3" s="4"/>
      <c r="D3" s="4"/>
    </row>
    <row r="4" spans="1:15" ht="15.75" x14ac:dyDescent="0.25">
      <c r="B4" s="37"/>
      <c r="C4" s="4"/>
      <c r="D4" s="4"/>
    </row>
    <row r="5" spans="1:15" x14ac:dyDescent="0.25">
      <c r="B5" s="45"/>
      <c r="C5" s="8"/>
      <c r="D5" s="8"/>
    </row>
    <row r="6" spans="1:15" s="1" customFormat="1" ht="6.75" customHeight="1" x14ac:dyDescent="0.25">
      <c r="B6" s="62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5" s="59" customFormat="1" ht="36" customHeight="1" x14ac:dyDescent="0.25">
      <c r="A7" s="59" t="s">
        <v>63</v>
      </c>
      <c r="B7" s="78" t="s">
        <v>64</v>
      </c>
      <c r="C7" s="10"/>
      <c r="D7" s="10"/>
      <c r="E7" s="76" t="s">
        <v>91</v>
      </c>
      <c r="F7" s="77"/>
      <c r="G7" s="77"/>
      <c r="H7" s="77"/>
      <c r="I7" s="77"/>
      <c r="J7" s="77"/>
      <c r="K7" s="77"/>
      <c r="L7" s="77"/>
      <c r="M7" s="77"/>
    </row>
    <row r="8" spans="1:15" s="1" customFormat="1" ht="45.75" customHeight="1" x14ac:dyDescent="0.25">
      <c r="B8" s="79"/>
      <c r="C8" s="63"/>
      <c r="D8" s="11"/>
      <c r="E8" s="56" t="s">
        <v>38</v>
      </c>
      <c r="F8" s="56" t="s">
        <v>39</v>
      </c>
      <c r="G8" s="56" t="s">
        <v>45</v>
      </c>
      <c r="H8" s="56" t="s">
        <v>48</v>
      </c>
      <c r="I8" s="56" t="s">
        <v>49</v>
      </c>
      <c r="J8" s="56" t="s">
        <v>50</v>
      </c>
      <c r="K8" s="56" t="s">
        <v>51</v>
      </c>
      <c r="L8" s="56" t="s">
        <v>47</v>
      </c>
      <c r="M8" s="56" t="s">
        <v>52</v>
      </c>
    </row>
    <row r="9" spans="1:15" ht="6.75" customHeight="1" x14ac:dyDescent="0.25">
      <c r="B9" s="38"/>
      <c r="C9" s="64"/>
      <c r="D9" s="12"/>
    </row>
    <row r="10" spans="1:15" x14ac:dyDescent="0.25">
      <c r="B10" s="23"/>
      <c r="C10" s="13"/>
      <c r="D10" s="13"/>
    </row>
    <row r="11" spans="1:15" s="29" customFormat="1" x14ac:dyDescent="0.25">
      <c r="A11" s="27"/>
      <c r="B11" s="41" t="s">
        <v>0</v>
      </c>
      <c r="C11" s="28"/>
      <c r="D11" s="28"/>
      <c r="E11" s="28">
        <f>'Zuzüge 2017'!E11-'Zuzüge 2016'!E11</f>
        <v>-2554</v>
      </c>
      <c r="F11" s="28">
        <f>'Zuzüge 2017'!F11-'Zuzüge 2016'!F11</f>
        <v>-2493</v>
      </c>
      <c r="G11" s="28">
        <f>'Zuzüge 2017'!G11-'Zuzüge 2016'!G11</f>
        <v>-61</v>
      </c>
      <c r="H11" s="28">
        <f>'Zuzüge 2017'!H11-'Zuzüge 2016'!H11</f>
        <v>-904</v>
      </c>
      <c r="I11" s="28">
        <f>'Zuzüge 2017'!I11-'Zuzüge 2016'!I11</f>
        <v>-843</v>
      </c>
      <c r="J11" s="28">
        <f>'Zuzüge 2017'!J11-'Zuzüge 2016'!J11</f>
        <v>-154</v>
      </c>
      <c r="K11" s="28">
        <f>'Zuzüge 2017'!K11-'Zuzüge 2016'!K11</f>
        <v>-365</v>
      </c>
      <c r="L11" s="28">
        <f>'Zuzüge 2017'!L11-'Zuzüge 2016'!L11</f>
        <v>-633</v>
      </c>
      <c r="M11" s="28">
        <f>'Zuzüge 2017'!M11-'Zuzüge 2016'!M11</f>
        <v>-498</v>
      </c>
      <c r="N11" s="60"/>
      <c r="O11" s="60"/>
    </row>
    <row r="12" spans="1:15" s="29" customFormat="1" x14ac:dyDescent="0.25">
      <c r="A12" s="27"/>
      <c r="B12" s="41" t="s">
        <v>1</v>
      </c>
      <c r="C12" s="28"/>
      <c r="D12" s="28"/>
      <c r="E12" s="28">
        <f>'Zuzüge 2017'!E12-'Zuzüge 2016'!E12</f>
        <v>-1267</v>
      </c>
      <c r="F12" s="28">
        <f>'Zuzüge 2017'!F12-'Zuzüge 2016'!F12</f>
        <v>-919</v>
      </c>
      <c r="G12" s="28">
        <f>'Zuzüge 2017'!G12-'Zuzüge 2016'!G12</f>
        <v>-348</v>
      </c>
      <c r="H12" s="28">
        <f>'Zuzüge 2017'!H12-'Zuzüge 2016'!H12</f>
        <v>-369</v>
      </c>
      <c r="I12" s="28">
        <f>'Zuzüge 2017'!I12-'Zuzüge 2016'!I12</f>
        <v>-21</v>
      </c>
      <c r="J12" s="28">
        <f>'Zuzüge 2017'!J12-'Zuzüge 2016'!J12</f>
        <v>-12</v>
      </c>
      <c r="K12" s="28">
        <f>'Zuzüge 2017'!K12-'Zuzüge 2016'!K12</f>
        <v>-123</v>
      </c>
      <c r="L12" s="28">
        <f>'Zuzüge 2017'!L12-'Zuzüge 2016'!L12</f>
        <v>-72</v>
      </c>
      <c r="M12" s="28">
        <f>'Zuzüge 2017'!M12-'Zuzüge 2016'!M12</f>
        <v>-691</v>
      </c>
      <c r="N12" s="60"/>
      <c r="O12" s="60"/>
    </row>
    <row r="13" spans="1:15" s="29" customFormat="1" x14ac:dyDescent="0.25">
      <c r="A13" s="27"/>
      <c r="B13" s="41" t="s">
        <v>2</v>
      </c>
      <c r="C13" s="28"/>
      <c r="D13" s="28"/>
      <c r="E13" s="28">
        <f>'Zuzüge 2017'!E13-'Zuzüge 2016'!E13</f>
        <v>-3397</v>
      </c>
      <c r="F13" s="28">
        <f>'Zuzüge 2017'!F13-'Zuzüge 2016'!F13</f>
        <v>-3154</v>
      </c>
      <c r="G13" s="28">
        <f>'Zuzüge 2017'!G13-'Zuzüge 2016'!G13</f>
        <v>-243</v>
      </c>
      <c r="H13" s="28">
        <f>'Zuzüge 2017'!H13-'Zuzüge 2016'!H13</f>
        <v>-1088</v>
      </c>
      <c r="I13" s="28">
        <f>'Zuzüge 2017'!I13-'Zuzüge 2016'!I13</f>
        <v>-845</v>
      </c>
      <c r="J13" s="28">
        <f>'Zuzüge 2017'!J13-'Zuzüge 2016'!J13</f>
        <v>-285</v>
      </c>
      <c r="K13" s="28">
        <f>'Zuzüge 2017'!K13-'Zuzüge 2016'!K13</f>
        <v>-415</v>
      </c>
      <c r="L13" s="28">
        <f>'Zuzüge 2017'!L13-'Zuzüge 2016'!L13</f>
        <v>-715</v>
      </c>
      <c r="M13" s="28">
        <f>'Zuzüge 2017'!M13-'Zuzüge 2016'!M13</f>
        <v>-894</v>
      </c>
      <c r="N13" s="60"/>
      <c r="O13" s="60"/>
    </row>
    <row r="14" spans="1:15" s="29" customFormat="1" x14ac:dyDescent="0.25">
      <c r="A14" s="27"/>
      <c r="B14" s="41" t="s">
        <v>3</v>
      </c>
      <c r="C14" s="28"/>
      <c r="D14" s="28"/>
      <c r="E14" s="28">
        <f>'Zuzüge 2017'!E14-'Zuzüge 2016'!E14</f>
        <v>-14138</v>
      </c>
      <c r="F14" s="28">
        <f>'Zuzüge 2017'!F14-'Zuzüge 2016'!F14</f>
        <v>-12383</v>
      </c>
      <c r="G14" s="28">
        <f>'Zuzüge 2017'!G14-'Zuzüge 2016'!G14</f>
        <v>-1755</v>
      </c>
      <c r="H14" s="28">
        <f>'Zuzüge 2017'!H14-'Zuzüge 2016'!H14</f>
        <v>-3854</v>
      </c>
      <c r="I14" s="28">
        <f>'Zuzüge 2017'!I14-'Zuzüge 2016'!I14</f>
        <v>-2099</v>
      </c>
      <c r="J14" s="28">
        <f>'Zuzüge 2017'!J14-'Zuzüge 2016'!J14</f>
        <v>-368</v>
      </c>
      <c r="K14" s="28">
        <f>'Zuzüge 2017'!K14-'Zuzüge 2016'!K14</f>
        <v>-984</v>
      </c>
      <c r="L14" s="28">
        <f>'Zuzüge 2017'!L14-'Zuzüge 2016'!L14</f>
        <v>-1666</v>
      </c>
      <c r="M14" s="28">
        <f>'Zuzüge 2017'!M14-'Zuzüge 2016'!M14</f>
        <v>-7266</v>
      </c>
      <c r="N14" s="60"/>
      <c r="O14" s="60"/>
    </row>
    <row r="15" spans="1:15" s="29" customFormat="1" x14ac:dyDescent="0.25">
      <c r="A15" s="27"/>
      <c r="B15" s="41" t="s">
        <v>4</v>
      </c>
      <c r="C15" s="28"/>
      <c r="D15" s="28"/>
      <c r="E15" s="28">
        <f>'Zuzüge 2017'!E15-'Zuzüge 2016'!E15</f>
        <v>-2112</v>
      </c>
      <c r="F15" s="28">
        <f>'Zuzüge 2017'!F15-'Zuzüge 2016'!F15</f>
        <v>-1005</v>
      </c>
      <c r="G15" s="28">
        <f>'Zuzüge 2017'!G15-'Zuzüge 2016'!G15</f>
        <v>-1107</v>
      </c>
      <c r="H15" s="28">
        <f>'Zuzüge 2017'!H15-'Zuzüge 2016'!H15</f>
        <v>-2691</v>
      </c>
      <c r="I15" s="28">
        <f>'Zuzüge 2017'!I15-'Zuzüge 2016'!I15</f>
        <v>-1584</v>
      </c>
      <c r="J15" s="28">
        <f>'Zuzüge 2017'!J15-'Zuzüge 2016'!J15</f>
        <v>-191</v>
      </c>
      <c r="K15" s="28">
        <f>'Zuzüge 2017'!K15-'Zuzüge 2016'!K15</f>
        <v>-843</v>
      </c>
      <c r="L15" s="28">
        <f>'Zuzüge 2017'!L15-'Zuzüge 2016'!L15</f>
        <v>-1173</v>
      </c>
      <c r="M15" s="28">
        <f>'Zuzüge 2017'!M15-'Zuzüge 2016'!M15</f>
        <v>2786</v>
      </c>
      <c r="N15" s="60"/>
      <c r="O15" s="60"/>
    </row>
    <row r="16" spans="1:15" s="29" customFormat="1" x14ac:dyDescent="0.25">
      <c r="A16" s="27"/>
      <c r="B16" s="41" t="s">
        <v>5</v>
      </c>
      <c r="C16" s="28"/>
      <c r="D16" s="28"/>
      <c r="E16" s="28">
        <f>'Zuzüge 2017'!E16-'Zuzüge 2016'!E16</f>
        <v>-6229</v>
      </c>
      <c r="F16" s="28">
        <f>'Zuzüge 2017'!F16-'Zuzüge 2016'!F16</f>
        <v>-5211</v>
      </c>
      <c r="G16" s="28">
        <f>'Zuzüge 2017'!G16-'Zuzüge 2016'!G16</f>
        <v>-1018</v>
      </c>
      <c r="H16" s="28">
        <f>'Zuzüge 2017'!H16-'Zuzüge 2016'!H16</f>
        <v>-1786</v>
      </c>
      <c r="I16" s="28">
        <f>'Zuzüge 2017'!I16-'Zuzüge 2016'!I16</f>
        <v>-768</v>
      </c>
      <c r="J16" s="28">
        <f>'Zuzüge 2017'!J16-'Zuzüge 2016'!J16</f>
        <v>-192</v>
      </c>
      <c r="K16" s="28">
        <f>'Zuzüge 2017'!K16-'Zuzüge 2016'!K16</f>
        <v>-775</v>
      </c>
      <c r="L16" s="28">
        <f>'Zuzüge 2017'!L16-'Zuzüge 2016'!L16</f>
        <v>-1273</v>
      </c>
      <c r="M16" s="28">
        <f>'Zuzüge 2017'!M16-'Zuzüge 2016'!M16</f>
        <v>-2203</v>
      </c>
      <c r="N16" s="60"/>
      <c r="O16" s="60"/>
    </row>
    <row r="17" spans="1:16" s="29" customFormat="1" x14ac:dyDescent="0.25">
      <c r="A17" s="27"/>
      <c r="B17" s="41" t="s">
        <v>6</v>
      </c>
      <c r="C17" s="28"/>
      <c r="D17" s="28"/>
      <c r="E17" s="28">
        <f>'Zuzüge 2017'!E17-'Zuzüge 2016'!E17</f>
        <v>-2513</v>
      </c>
      <c r="F17" s="28">
        <f>'Zuzüge 2017'!F17-'Zuzüge 2016'!F17</f>
        <v>-2030</v>
      </c>
      <c r="G17" s="28">
        <f>'Zuzüge 2017'!G17-'Zuzüge 2016'!G17</f>
        <v>-483</v>
      </c>
      <c r="H17" s="28">
        <f>'Zuzüge 2017'!H17-'Zuzüge 2016'!H17</f>
        <v>-732</v>
      </c>
      <c r="I17" s="28">
        <f>'Zuzüge 2017'!I17-'Zuzüge 2016'!I17</f>
        <v>-249</v>
      </c>
      <c r="J17" s="28">
        <f>'Zuzüge 2017'!J17-'Zuzüge 2016'!J17</f>
        <v>-58</v>
      </c>
      <c r="K17" s="28">
        <f>'Zuzüge 2017'!K17-'Zuzüge 2016'!K17</f>
        <v>-181</v>
      </c>
      <c r="L17" s="28">
        <f>'Zuzüge 2017'!L17-'Zuzüge 2016'!L17</f>
        <v>-377</v>
      </c>
      <c r="M17" s="28">
        <f>'Zuzüge 2017'!M17-'Zuzüge 2016'!M17</f>
        <v>-1165</v>
      </c>
      <c r="N17" s="60"/>
      <c r="O17" s="60"/>
    </row>
    <row r="18" spans="1:16" s="29" customFormat="1" x14ac:dyDescent="0.25">
      <c r="A18" s="27"/>
      <c r="B18" s="41" t="s">
        <v>7</v>
      </c>
      <c r="C18" s="28"/>
      <c r="D18" s="28"/>
      <c r="E18" s="28">
        <f>'Zuzüge 2017'!E18-'Zuzüge 2016'!E18</f>
        <v>-2500</v>
      </c>
      <c r="F18" s="28">
        <f>'Zuzüge 2017'!F18-'Zuzüge 2016'!F18</f>
        <v>-1673</v>
      </c>
      <c r="G18" s="28">
        <f>'Zuzüge 2017'!G18-'Zuzüge 2016'!G18</f>
        <v>-827</v>
      </c>
      <c r="H18" s="28">
        <f>'Zuzüge 2017'!H18-'Zuzüge 2016'!H18</f>
        <v>-1220</v>
      </c>
      <c r="I18" s="28">
        <f>'Zuzüge 2017'!I18-'Zuzüge 2016'!I18</f>
        <v>-393</v>
      </c>
      <c r="J18" s="28">
        <f>'Zuzüge 2017'!J18-'Zuzüge 2016'!J18</f>
        <v>-89</v>
      </c>
      <c r="K18" s="28">
        <f>'Zuzüge 2017'!K18-'Zuzüge 2016'!K18</f>
        <v>-93</v>
      </c>
      <c r="L18" s="28">
        <f>'Zuzüge 2017'!L18-'Zuzüge 2016'!L18</f>
        <v>-125</v>
      </c>
      <c r="M18" s="28">
        <f>'Zuzüge 2017'!M18-'Zuzüge 2016'!M18</f>
        <v>-973</v>
      </c>
      <c r="N18" s="60"/>
      <c r="O18" s="60"/>
    </row>
    <row r="19" spans="1:16" s="29" customFormat="1" x14ac:dyDescent="0.25">
      <c r="A19" s="27"/>
      <c r="B19" s="41" t="s">
        <v>8</v>
      </c>
      <c r="C19" s="28"/>
      <c r="D19" s="28"/>
      <c r="E19" s="28">
        <f>'Zuzüge 2017'!E19-'Zuzüge 2016'!E19</f>
        <v>-2556</v>
      </c>
      <c r="F19" s="28">
        <f>'Zuzüge 2017'!F19-'Zuzüge 2016'!F19</f>
        <v>-2378</v>
      </c>
      <c r="G19" s="28">
        <f>'Zuzüge 2017'!G19-'Zuzüge 2016'!G19</f>
        <v>-178</v>
      </c>
      <c r="H19" s="28">
        <f>'Zuzüge 2017'!H19-'Zuzüge 2016'!H19</f>
        <v>87</v>
      </c>
      <c r="I19" s="28">
        <f>'Zuzüge 2017'!I19-'Zuzüge 2016'!I19</f>
        <v>265</v>
      </c>
      <c r="J19" s="28">
        <f>'Zuzüge 2017'!J19-'Zuzüge 2016'!J19</f>
        <v>-97</v>
      </c>
      <c r="K19" s="28">
        <f>'Zuzüge 2017'!K19-'Zuzüge 2016'!K19</f>
        <v>-429</v>
      </c>
      <c r="L19" s="28">
        <f>'Zuzüge 2017'!L19-'Zuzüge 2016'!L19</f>
        <v>-703</v>
      </c>
      <c r="M19" s="28">
        <f>'Zuzüge 2017'!M19-'Zuzüge 2016'!M19</f>
        <v>-1414</v>
      </c>
      <c r="N19" s="60"/>
      <c r="O19" s="60"/>
    </row>
    <row r="20" spans="1:16" s="29" customFormat="1" x14ac:dyDescent="0.25">
      <c r="A20" s="27"/>
      <c r="B20" s="41" t="s">
        <v>9</v>
      </c>
      <c r="C20" s="28"/>
      <c r="D20" s="28"/>
      <c r="E20" s="28">
        <f>'Zuzüge 2017'!E20-'Zuzüge 2016'!E20</f>
        <v>-1808</v>
      </c>
      <c r="F20" s="28">
        <f>'Zuzüge 2017'!F20-'Zuzüge 2016'!F20</f>
        <v>-1151</v>
      </c>
      <c r="G20" s="28">
        <f>'Zuzüge 2017'!G20-'Zuzüge 2016'!G20</f>
        <v>-657</v>
      </c>
      <c r="H20" s="28">
        <f>'Zuzüge 2017'!H20-'Zuzüge 2016'!H20</f>
        <v>-936</v>
      </c>
      <c r="I20" s="28">
        <f>'Zuzüge 2017'!I20-'Zuzüge 2016'!I20</f>
        <v>-279</v>
      </c>
      <c r="J20" s="28">
        <f>'Zuzüge 2017'!J20-'Zuzüge 2016'!J20</f>
        <v>-55</v>
      </c>
      <c r="K20" s="28">
        <f>'Zuzüge 2017'!K20-'Zuzüge 2016'!K20</f>
        <v>-148</v>
      </c>
      <c r="L20" s="28">
        <f>'Zuzüge 2017'!L20-'Zuzüge 2016'!L20</f>
        <v>-155</v>
      </c>
      <c r="M20" s="28">
        <f>'Zuzüge 2017'!M20-'Zuzüge 2016'!M20</f>
        <v>-514</v>
      </c>
      <c r="N20" s="60"/>
      <c r="O20" s="60"/>
    </row>
    <row r="21" spans="1:16" s="29" customFormat="1" x14ac:dyDescent="0.25">
      <c r="A21" s="27"/>
      <c r="B21" s="41" t="s">
        <v>10</v>
      </c>
      <c r="C21" s="28"/>
      <c r="D21" s="28"/>
      <c r="E21" s="28">
        <f>'Zuzüge 2017'!E21-'Zuzüge 2016'!E21</f>
        <v>-1156</v>
      </c>
      <c r="F21" s="28">
        <f>'Zuzüge 2017'!F21-'Zuzüge 2016'!F21</f>
        <v>-829</v>
      </c>
      <c r="G21" s="28">
        <f>'Zuzüge 2017'!G21-'Zuzüge 2016'!G21</f>
        <v>-327</v>
      </c>
      <c r="H21" s="28">
        <f>'Zuzüge 2017'!H21-'Zuzüge 2016'!H21</f>
        <v>-449</v>
      </c>
      <c r="I21" s="28">
        <f>'Zuzüge 2017'!I21-'Zuzüge 2016'!I21</f>
        <v>-122</v>
      </c>
      <c r="J21" s="28">
        <f>'Zuzüge 2017'!J21-'Zuzüge 2016'!J21</f>
        <v>-17</v>
      </c>
      <c r="K21" s="28">
        <f>'Zuzüge 2017'!K21-'Zuzüge 2016'!K21</f>
        <v>-33</v>
      </c>
      <c r="L21" s="28">
        <f>'Zuzüge 2017'!L21-'Zuzüge 2016'!L21</f>
        <v>-187</v>
      </c>
      <c r="M21" s="28">
        <f>'Zuzüge 2017'!M21-'Zuzüge 2016'!M21</f>
        <v>-470</v>
      </c>
      <c r="N21" s="60"/>
      <c r="O21" s="60"/>
    </row>
    <row r="22" spans="1:16" s="29" customFormat="1" x14ac:dyDescent="0.25">
      <c r="A22" s="27"/>
      <c r="B22" s="42" t="s">
        <v>11</v>
      </c>
      <c r="C22" s="28"/>
      <c r="D22" s="28"/>
      <c r="E22" s="33">
        <f>'Zuzüge 2017'!E22-'Zuzüge 2016'!E22</f>
        <v>-40230</v>
      </c>
      <c r="F22" s="33">
        <f>'Zuzüge 2017'!F22-'Zuzüge 2016'!F22</f>
        <v>-33226</v>
      </c>
      <c r="G22" s="33">
        <f>'Zuzüge 2017'!G22-'Zuzüge 2016'!G22</f>
        <v>-7004</v>
      </c>
      <c r="H22" s="33">
        <f>'Zuzüge 2017'!H22-'Zuzüge 2016'!H22</f>
        <v>-13942</v>
      </c>
      <c r="I22" s="33">
        <f>'Zuzüge 2017'!I22-'Zuzüge 2016'!I22</f>
        <v>-6938</v>
      </c>
      <c r="J22" s="33">
        <f>'Zuzüge 2017'!J22-'Zuzüge 2016'!J22</f>
        <v>-1518</v>
      </c>
      <c r="K22" s="33">
        <f>'Zuzüge 2017'!K22-'Zuzüge 2016'!K22</f>
        <v>-4389</v>
      </c>
      <c r="L22" s="33">
        <f>'Zuzüge 2017'!L22-'Zuzüge 2016'!L22</f>
        <v>-7079</v>
      </c>
      <c r="M22" s="33">
        <f>'Zuzüge 2017'!M22-'Zuzüge 2016'!M22</f>
        <v>-13302</v>
      </c>
      <c r="N22" s="60"/>
      <c r="O22" s="60"/>
    </row>
    <row r="23" spans="1:16" s="29" customFormat="1" x14ac:dyDescent="0.25">
      <c r="A23" s="27"/>
      <c r="B23" s="41" t="s">
        <v>12</v>
      </c>
      <c r="C23" s="28"/>
      <c r="D23" s="28"/>
      <c r="E23" s="28">
        <f>'Zuzüge 2017'!E23-'Zuzüge 2016'!E23</f>
        <v>-2104</v>
      </c>
      <c r="F23" s="28">
        <f>'Zuzüge 2017'!F23-'Zuzüge 2016'!F23</f>
        <v>-1658</v>
      </c>
      <c r="G23" s="28">
        <f>'Zuzüge 2017'!G23-'Zuzüge 2016'!G23</f>
        <v>-446</v>
      </c>
      <c r="H23" s="28">
        <f>'Zuzüge 2017'!H23-'Zuzüge 2016'!H23</f>
        <v>-4799</v>
      </c>
      <c r="I23" s="28">
        <f>'Zuzüge 2017'!I23-'Zuzüge 2016'!I23</f>
        <v>-4353</v>
      </c>
      <c r="J23" s="28">
        <f>'Zuzüge 2017'!J23-'Zuzüge 2016'!J23</f>
        <v>12</v>
      </c>
      <c r="K23" s="28">
        <f>'Zuzüge 2017'!K23-'Zuzüge 2016'!K23</f>
        <v>-138</v>
      </c>
      <c r="L23" s="28">
        <f>'Zuzüge 2017'!L23-'Zuzüge 2016'!L23</f>
        <v>-195</v>
      </c>
      <c r="M23" s="28">
        <f>'Zuzüge 2017'!M23-'Zuzüge 2016'!M23</f>
        <v>-419</v>
      </c>
      <c r="N23" s="60"/>
      <c r="O23" s="60"/>
      <c r="P23" s="60"/>
    </row>
    <row r="24" spans="1:16" s="29" customFormat="1" x14ac:dyDescent="0.25">
      <c r="A24" s="27"/>
      <c r="B24" s="41" t="s">
        <v>13</v>
      </c>
      <c r="C24" s="28"/>
      <c r="D24" s="28"/>
      <c r="E24" s="28">
        <f>'Zuzüge 2017'!E24-'Zuzüge 2016'!E24</f>
        <v>-3949</v>
      </c>
      <c r="F24" s="28">
        <f>'Zuzüge 2017'!F24-'Zuzüge 2016'!F24</f>
        <v>-3726</v>
      </c>
      <c r="G24" s="28">
        <f>'Zuzüge 2017'!G24-'Zuzüge 2016'!G24</f>
        <v>-223</v>
      </c>
      <c r="H24" s="28">
        <f>'Zuzüge 2017'!H24-'Zuzüge 2016'!H24</f>
        <v>-7107</v>
      </c>
      <c r="I24" s="28">
        <f>'Zuzüge 2017'!I24-'Zuzüge 2016'!I24</f>
        <v>-6884</v>
      </c>
      <c r="J24" s="28">
        <f>'Zuzüge 2017'!J24-'Zuzüge 2016'!J24</f>
        <v>-158</v>
      </c>
      <c r="K24" s="28">
        <f>'Zuzüge 2017'!K24-'Zuzüge 2016'!K24</f>
        <v>-543</v>
      </c>
      <c r="L24" s="28">
        <f>'Zuzüge 2017'!L24-'Zuzüge 2016'!L24</f>
        <v>-731</v>
      </c>
      <c r="M24" s="28">
        <f>'Zuzüge 2017'!M24-'Zuzüge 2016'!M24</f>
        <v>-1372</v>
      </c>
      <c r="N24" s="60"/>
      <c r="O24" s="60"/>
    </row>
    <row r="25" spans="1:16" s="29" customFormat="1" x14ac:dyDescent="0.25">
      <c r="A25" s="27"/>
      <c r="B25" s="41" t="s">
        <v>14</v>
      </c>
      <c r="C25" s="28"/>
      <c r="D25" s="28"/>
      <c r="E25" s="28">
        <f>'Zuzüge 2017'!E25-'Zuzüge 2016'!E25</f>
        <v>-8572</v>
      </c>
      <c r="F25" s="28">
        <f>'Zuzüge 2017'!F25-'Zuzüge 2016'!F25</f>
        <v>-7847</v>
      </c>
      <c r="G25" s="28">
        <f>'Zuzüge 2017'!G25-'Zuzüge 2016'!G25</f>
        <v>-725</v>
      </c>
      <c r="H25" s="28">
        <f>'Zuzüge 2017'!H25-'Zuzüge 2016'!H25</f>
        <v>-7321</v>
      </c>
      <c r="I25" s="28">
        <f>'Zuzüge 2017'!I25-'Zuzüge 2016'!I25</f>
        <v>-6596</v>
      </c>
      <c r="J25" s="28">
        <f>'Zuzüge 2017'!J25-'Zuzüge 2016'!J25</f>
        <v>-122</v>
      </c>
      <c r="K25" s="28">
        <f>'Zuzüge 2017'!K25-'Zuzüge 2016'!K25</f>
        <v>-342</v>
      </c>
      <c r="L25" s="28">
        <f>'Zuzüge 2017'!L25-'Zuzüge 2016'!L25</f>
        <v>-341</v>
      </c>
      <c r="M25" s="28">
        <f>'Zuzüge 2017'!M25-'Zuzüge 2016'!M25</f>
        <v>-5481</v>
      </c>
      <c r="N25" s="60"/>
      <c r="O25" s="60"/>
    </row>
    <row r="26" spans="1:16" s="29" customFormat="1" x14ac:dyDescent="0.25">
      <c r="A26" s="27"/>
      <c r="B26" s="41" t="s">
        <v>15</v>
      </c>
      <c r="C26" s="28"/>
      <c r="D26" s="28"/>
      <c r="E26" s="28">
        <f>'Zuzüge 2017'!E26-'Zuzüge 2016'!E26</f>
        <v>-4191</v>
      </c>
      <c r="F26" s="28">
        <f>'Zuzüge 2017'!F26-'Zuzüge 2016'!F26</f>
        <v>-3799</v>
      </c>
      <c r="G26" s="28">
        <f>'Zuzüge 2017'!G26-'Zuzüge 2016'!G26</f>
        <v>-392</v>
      </c>
      <c r="H26" s="28">
        <f>'Zuzüge 2017'!H26-'Zuzüge 2016'!H26</f>
        <v>-8202</v>
      </c>
      <c r="I26" s="28">
        <f>'Zuzüge 2017'!I26-'Zuzüge 2016'!I26</f>
        <v>-7810</v>
      </c>
      <c r="J26" s="28">
        <f>'Zuzüge 2017'!J26-'Zuzüge 2016'!J26</f>
        <v>-29</v>
      </c>
      <c r="K26" s="28">
        <f>'Zuzüge 2017'!K26-'Zuzüge 2016'!K26</f>
        <v>-54</v>
      </c>
      <c r="L26" s="28">
        <f>'Zuzüge 2017'!L26-'Zuzüge 2016'!L26</f>
        <v>-90</v>
      </c>
      <c r="M26" s="28">
        <f>'Zuzüge 2017'!M26-'Zuzüge 2016'!M26</f>
        <v>-1721</v>
      </c>
      <c r="N26" s="60"/>
      <c r="O26" s="60"/>
    </row>
    <row r="27" spans="1:16" s="29" customFormat="1" x14ac:dyDescent="0.25">
      <c r="A27" s="27"/>
      <c r="B27" s="42" t="s">
        <v>16</v>
      </c>
      <c r="C27" s="28"/>
      <c r="D27" s="28"/>
      <c r="E27" s="33">
        <f>'Zuzüge 2017'!E27-'Zuzüge 2016'!E27</f>
        <v>-18816</v>
      </c>
      <c r="F27" s="33">
        <f>'Zuzüge 2017'!F27-'Zuzüge 2016'!F27</f>
        <v>-17030</v>
      </c>
      <c r="G27" s="33">
        <f>'Zuzüge 2017'!G27-'Zuzüge 2016'!G27</f>
        <v>-1786</v>
      </c>
      <c r="H27" s="33">
        <f>'Zuzüge 2017'!H27-'Zuzüge 2016'!H27</f>
        <v>-27429</v>
      </c>
      <c r="I27" s="33">
        <f>'Zuzüge 2017'!I27-'Zuzüge 2016'!I27</f>
        <v>-25643</v>
      </c>
      <c r="J27" s="33">
        <f>'Zuzüge 2017'!J27-'Zuzüge 2016'!J27</f>
        <v>-297</v>
      </c>
      <c r="K27" s="33">
        <f>'Zuzüge 2017'!K27-'Zuzüge 2016'!K27</f>
        <v>-1077</v>
      </c>
      <c r="L27" s="33">
        <f>'Zuzüge 2017'!L27-'Zuzüge 2016'!L27</f>
        <v>-1357</v>
      </c>
      <c r="M27" s="33">
        <f>'Zuzüge 2017'!M27-'Zuzüge 2016'!M27</f>
        <v>-8993</v>
      </c>
      <c r="N27" s="60"/>
      <c r="O27" s="60"/>
    </row>
    <row r="28" spans="1:16" s="54" customFormat="1" ht="29.25" customHeight="1" x14ac:dyDescent="0.25">
      <c r="A28" s="50"/>
      <c r="B28" s="51" t="s">
        <v>17</v>
      </c>
      <c r="C28" s="52"/>
      <c r="D28" s="53"/>
      <c r="E28" s="66">
        <f>'Zuzüge 2017'!E28-'Zuzüge 2016'!E28</f>
        <v>-59046</v>
      </c>
      <c r="F28" s="66">
        <f>'Zuzüge 2017'!F28-'Zuzüge 2016'!F28</f>
        <v>-50256</v>
      </c>
      <c r="G28" s="66">
        <f>'Zuzüge 2017'!G28-'Zuzüge 2016'!G28</f>
        <v>-8790</v>
      </c>
      <c r="H28" s="66">
        <f>'Zuzüge 2017'!H28-'Zuzüge 2016'!H28</f>
        <v>-41371</v>
      </c>
      <c r="I28" s="66">
        <f>'Zuzüge 2017'!I28-'Zuzüge 2016'!I28</f>
        <v>-32581</v>
      </c>
      <c r="J28" s="66">
        <f>'Zuzüge 2017'!J28-'Zuzüge 2016'!J28</f>
        <v>-1815</v>
      </c>
      <c r="K28" s="66">
        <f>'Zuzüge 2017'!K28-'Zuzüge 2016'!K28</f>
        <v>-5466</v>
      </c>
      <c r="L28" s="66">
        <f>'Zuzüge 2017'!L28-'Zuzüge 2016'!L28</f>
        <v>-8436</v>
      </c>
      <c r="M28" s="66">
        <f>'Zuzüge 2017'!M28-'Zuzüge 2016'!M28</f>
        <v>-22295</v>
      </c>
      <c r="N28" s="68"/>
      <c r="O28" s="60"/>
    </row>
    <row r="29" spans="1:16" s="34" customFormat="1" x14ac:dyDescent="0.25">
      <c r="A29" s="31"/>
      <c r="B29" s="43" t="s">
        <v>18</v>
      </c>
      <c r="C29" s="33"/>
      <c r="D29" s="32"/>
      <c r="E29" s="33">
        <f>'Zuzüge 2017'!E29-'Zuzüge 2016'!E29</f>
        <v>-144040</v>
      </c>
      <c r="F29" s="33">
        <f>'Zuzüge 2017'!F29-'Zuzüge 2016'!F29</f>
        <v>-128586</v>
      </c>
      <c r="G29" s="33">
        <f>'Zuzüge 2017'!G29-'Zuzüge 2016'!G29</f>
        <v>-15454</v>
      </c>
      <c r="H29" s="33">
        <f>'Zuzüge 2017'!H29-'Zuzüge 2016'!H29</f>
        <v>-55246</v>
      </c>
      <c r="I29" s="33">
        <f>'Zuzüge 2017'!I29-'Zuzüge 2016'!I29</f>
        <v>-39792</v>
      </c>
      <c r="J29" s="33">
        <f>'Zuzüge 2017'!J29-'Zuzüge 2016'!J29</f>
        <v>-4073</v>
      </c>
      <c r="K29" s="33">
        <f>'Zuzüge 2017'!K29-'Zuzüge 2016'!K29</f>
        <v>-11478</v>
      </c>
      <c r="L29" s="33">
        <f>'Zuzüge 2017'!L29-'Zuzüge 2016'!L29</f>
        <v>-12827</v>
      </c>
      <c r="M29" s="33">
        <f>'Zuzüge 2017'!M29-'Zuzüge 2016'!M29</f>
        <v>-60416</v>
      </c>
      <c r="N29" s="60"/>
      <c r="O29" s="60"/>
    </row>
    <row r="30" spans="1:16" s="29" customFormat="1" x14ac:dyDescent="0.25">
      <c r="A30" s="27"/>
      <c r="B30" s="44" t="s">
        <v>22</v>
      </c>
      <c r="C30" s="33"/>
      <c r="D30" s="32"/>
      <c r="E30" s="28">
        <f>'Zuzüge 2017'!E30-'Zuzüge 2016'!E30</f>
        <v>-84994</v>
      </c>
      <c r="F30" s="28">
        <f>'Zuzüge 2017'!F30-'Zuzüge 2016'!F30</f>
        <v>-57993</v>
      </c>
      <c r="G30" s="28">
        <f>'Zuzüge 2017'!G30-'Zuzüge 2016'!G30</f>
        <v>-27001</v>
      </c>
      <c r="H30" s="28">
        <f>'Zuzüge 2017'!H30-'Zuzüge 2016'!H30</f>
        <v>-34212</v>
      </c>
      <c r="I30" s="28">
        <f>'Zuzüge 2017'!I30-'Zuzüge 2016'!I30</f>
        <v>-7211</v>
      </c>
      <c r="J30" s="28">
        <f>'Zuzüge 2017'!J30-'Zuzüge 2016'!J30</f>
        <v>-2258</v>
      </c>
      <c r="K30" s="28">
        <f>'Zuzüge 2017'!K30-'Zuzüge 2016'!K30</f>
        <v>-6012</v>
      </c>
      <c r="L30" s="28">
        <f>'Zuzüge 2017'!L30-'Zuzüge 2016'!L30</f>
        <v>-4391</v>
      </c>
      <c r="M30" s="28">
        <f>'Zuzüge 2017'!M30-'Zuzüge 2016'!M30</f>
        <v>-38121</v>
      </c>
      <c r="N30" s="60"/>
      <c r="O30" s="60"/>
    </row>
    <row r="31" spans="1:16" ht="6.75" customHeight="1" x14ac:dyDescent="0.25">
      <c r="B31" s="16"/>
      <c r="C31" s="10"/>
      <c r="D31" s="10"/>
    </row>
    <row r="32" spans="1:16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60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2">
    <mergeCell ref="B7:B8"/>
    <mergeCell ref="E7:M7"/>
  </mergeCells>
  <pageMargins left="0.7" right="0.7" top="0.78740157499999996" bottom="0.78740157499999996" header="0.3" footer="0.3"/>
  <pageSetup paperSize="9" scale="8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9"/>
  <sheetViews>
    <sheetView showGridLines="0" tabSelected="1" zoomScaleNormal="100" workbookViewId="0">
      <pane xSplit="4" ySplit="9" topLeftCell="E10" activePane="bottomRight" state="frozen"/>
      <selection activeCell="J15" sqref="J15"/>
      <selection pane="topRight" activeCell="J15" sqref="J15"/>
      <selection pane="bottomLeft" activeCell="J15" sqref="J15"/>
      <selection pane="bottomRight"/>
    </sheetView>
  </sheetViews>
  <sheetFormatPr baseColWidth="10" defaultRowHeight="15" x14ac:dyDescent="0.25"/>
  <cols>
    <col min="1" max="1" width="0.7109375" style="1" customWidth="1"/>
    <col min="2" max="2" width="22.28515625" style="47" customWidth="1"/>
    <col min="3" max="3" width="7.28515625" style="18" hidden="1" customWidth="1"/>
    <col min="4" max="4" width="8" style="18" hidden="1" customWidth="1"/>
    <col min="5" max="5" width="9.7109375" customWidth="1"/>
    <col min="6" max="6" width="13.7109375" customWidth="1"/>
    <col min="7" max="7" width="12.7109375" customWidth="1"/>
    <col min="8" max="8" width="9.7109375" customWidth="1"/>
    <col min="9" max="9" width="13.28515625" customWidth="1"/>
    <col min="10" max="11" width="9.7109375" customWidth="1"/>
    <col min="12" max="12" width="13.7109375" customWidth="1"/>
    <col min="13" max="13" width="12.28515625" customWidth="1"/>
  </cols>
  <sheetData>
    <row r="1" spans="1:13" x14ac:dyDescent="0.25">
      <c r="B1" s="45"/>
      <c r="C1" s="2"/>
      <c r="D1" s="2"/>
    </row>
    <row r="2" spans="1:13" ht="15.75" x14ac:dyDescent="0.25">
      <c r="B2" s="36"/>
      <c r="C2" s="4"/>
      <c r="D2" s="4"/>
      <c r="E2" s="57" t="s">
        <v>90</v>
      </c>
    </row>
    <row r="3" spans="1:13" ht="15.75" x14ac:dyDescent="0.25">
      <c r="B3" s="37"/>
      <c r="C3" s="4"/>
      <c r="D3" s="4"/>
    </row>
    <row r="4" spans="1:13" ht="15.75" x14ac:dyDescent="0.25">
      <c r="B4" s="37"/>
      <c r="C4" s="4"/>
      <c r="D4" s="4"/>
    </row>
    <row r="5" spans="1:13" x14ac:dyDescent="0.25">
      <c r="B5" s="46"/>
      <c r="C5" s="8"/>
      <c r="D5" s="8"/>
    </row>
    <row r="6" spans="1:13" s="1" customFormat="1" ht="6.75" customHeight="1" x14ac:dyDescent="0.25">
      <c r="B6" s="16"/>
      <c r="C6" s="10"/>
      <c r="D6" s="10"/>
      <c r="E6" s="55"/>
      <c r="F6" s="55"/>
      <c r="G6" s="55"/>
      <c r="H6" s="55"/>
      <c r="I6" s="55"/>
      <c r="J6" s="55"/>
      <c r="K6" s="55"/>
      <c r="L6" s="55"/>
      <c r="M6" s="55"/>
    </row>
    <row r="7" spans="1:13" s="59" customFormat="1" ht="36" customHeight="1" x14ac:dyDescent="0.25">
      <c r="B7" s="78" t="s">
        <v>65</v>
      </c>
      <c r="C7" s="78"/>
      <c r="D7" s="10"/>
      <c r="E7" s="10"/>
      <c r="F7" s="76" t="s">
        <v>94</v>
      </c>
      <c r="G7" s="77"/>
      <c r="H7" s="77"/>
      <c r="I7" s="77"/>
      <c r="J7" s="77"/>
      <c r="K7" s="77"/>
      <c r="L7" s="77"/>
      <c r="M7" s="77"/>
    </row>
    <row r="8" spans="1:13" s="1" customFormat="1" ht="45.75" customHeight="1" x14ac:dyDescent="0.25">
      <c r="B8" s="79"/>
      <c r="C8" s="79"/>
      <c r="D8" s="11"/>
      <c r="E8" s="56" t="s">
        <v>38</v>
      </c>
      <c r="F8" s="56" t="s">
        <v>39</v>
      </c>
      <c r="G8" s="56" t="s">
        <v>45</v>
      </c>
      <c r="H8" s="56" t="s">
        <v>40</v>
      </c>
      <c r="I8" s="56" t="s">
        <v>41</v>
      </c>
      <c r="J8" s="56" t="s">
        <v>42</v>
      </c>
      <c r="K8" s="56" t="s">
        <v>43</v>
      </c>
      <c r="L8" s="56" t="s">
        <v>53</v>
      </c>
      <c r="M8" s="56" t="s">
        <v>54</v>
      </c>
    </row>
    <row r="9" spans="1:13" ht="6.75" customHeight="1" x14ac:dyDescent="0.25">
      <c r="B9" s="38"/>
      <c r="C9" s="12"/>
      <c r="D9" s="12"/>
    </row>
    <row r="10" spans="1:13" x14ac:dyDescent="0.25">
      <c r="B10" s="23"/>
      <c r="C10" s="13"/>
      <c r="D10" s="13"/>
    </row>
    <row r="11" spans="1:13" s="29" customFormat="1" x14ac:dyDescent="0.25">
      <c r="A11" s="27"/>
      <c r="B11" s="41" t="s">
        <v>0</v>
      </c>
      <c r="C11" s="28"/>
      <c r="D11" s="28"/>
      <c r="E11" s="28">
        <f>'Fortzüge 2017'!E11-'Fortzüge 2016'!E11</f>
        <v>-2731</v>
      </c>
      <c r="F11" s="28">
        <f>'Fortzüge 2017'!F11-'Fortzüge 2016'!F11</f>
        <v>-2102</v>
      </c>
      <c r="G11" s="28">
        <f>'Fortzüge 2017'!G11-'Fortzüge 2016'!G11</f>
        <v>-629</v>
      </c>
      <c r="H11" s="28">
        <f>'Fortzüge 2017'!H11-'Fortzüge 2016'!H11</f>
        <v>-822</v>
      </c>
      <c r="I11" s="28">
        <f>'Fortzüge 2017'!I11-'Fortzüge 2016'!I11</f>
        <v>-193</v>
      </c>
      <c r="J11" s="28">
        <f>'Fortzüge 2017'!J11-'Fortzüge 2016'!J11</f>
        <v>-160</v>
      </c>
      <c r="K11" s="28">
        <f>'Fortzüge 2017'!K11-'Fortzüge 2016'!K11</f>
        <v>-77</v>
      </c>
      <c r="L11" s="28">
        <f>'Fortzüge 2017'!L11-'Fortzüge 2016'!L11</f>
        <v>-52</v>
      </c>
      <c r="M11" s="28">
        <f>'Fortzüge 2017'!M11-'Fortzüge 2016'!M11</f>
        <v>-1620</v>
      </c>
    </row>
    <row r="12" spans="1:13" s="29" customFormat="1" x14ac:dyDescent="0.25">
      <c r="A12" s="27"/>
      <c r="B12" s="41" t="s">
        <v>1</v>
      </c>
      <c r="C12" s="28"/>
      <c r="D12" s="28"/>
      <c r="E12" s="28">
        <f>'Fortzüge 2017'!E12-'Fortzüge 2016'!E12</f>
        <v>-816</v>
      </c>
      <c r="F12" s="28">
        <f>'Fortzüge 2017'!F12-'Fortzüge 2016'!F12</f>
        <v>-319</v>
      </c>
      <c r="G12" s="28">
        <f>'Fortzüge 2017'!G12-'Fortzüge 2016'!G12</f>
        <v>-497</v>
      </c>
      <c r="H12" s="28">
        <f>'Fortzüge 2017'!H12-'Fortzüge 2016'!H12</f>
        <v>-717</v>
      </c>
      <c r="I12" s="28">
        <f>'Fortzüge 2017'!I12-'Fortzüge 2016'!I12</f>
        <v>-220</v>
      </c>
      <c r="J12" s="28">
        <f>'Fortzüge 2017'!J12-'Fortzüge 2016'!J12</f>
        <v>-62</v>
      </c>
      <c r="K12" s="28">
        <f>'Fortzüge 2017'!K12-'Fortzüge 2016'!K12</f>
        <v>19</v>
      </c>
      <c r="L12" s="28">
        <f>'Fortzüge 2017'!L12-'Fortzüge 2016'!L12</f>
        <v>4</v>
      </c>
      <c r="M12" s="28">
        <f>'Fortzüge 2017'!M12-'Fortzüge 2016'!M12</f>
        <v>-60</v>
      </c>
    </row>
    <row r="13" spans="1:13" s="29" customFormat="1" x14ac:dyDescent="0.25">
      <c r="A13" s="27"/>
      <c r="B13" s="41" t="s">
        <v>2</v>
      </c>
      <c r="C13" s="28"/>
      <c r="D13" s="28"/>
      <c r="E13" s="28">
        <f>'Fortzüge 2017'!E13-'Fortzüge 2016'!E13</f>
        <v>-4514</v>
      </c>
      <c r="F13" s="28">
        <f>'Fortzüge 2017'!F13-'Fortzüge 2016'!F13</f>
        <v>-3667</v>
      </c>
      <c r="G13" s="28">
        <f>'Fortzüge 2017'!G13-'Fortzüge 2016'!G13</f>
        <v>-847</v>
      </c>
      <c r="H13" s="28">
        <f>'Fortzüge 2017'!H13-'Fortzüge 2016'!H13</f>
        <v>-1295</v>
      </c>
      <c r="I13" s="28">
        <f>'Fortzüge 2017'!I13-'Fortzüge 2016'!I13</f>
        <v>-448</v>
      </c>
      <c r="J13" s="28">
        <f>'Fortzüge 2017'!J13-'Fortzüge 2016'!J13</f>
        <v>-32</v>
      </c>
      <c r="K13" s="28">
        <f>'Fortzüge 2017'!K13-'Fortzüge 2016'!K13</f>
        <v>-133</v>
      </c>
      <c r="L13" s="28">
        <f>'Fortzüge 2017'!L13-'Fortzüge 2016'!L13</f>
        <v>-93</v>
      </c>
      <c r="M13" s="28">
        <f>'Fortzüge 2017'!M13-'Fortzüge 2016'!M13</f>
        <v>-2961</v>
      </c>
    </row>
    <row r="14" spans="1:13" s="29" customFormat="1" x14ac:dyDescent="0.25">
      <c r="A14" s="27"/>
      <c r="B14" s="41" t="s">
        <v>3</v>
      </c>
      <c r="C14" s="28"/>
      <c r="D14" s="28"/>
      <c r="E14" s="28">
        <f>'Fortzüge 2017'!E14-'Fortzüge 2016'!E14</f>
        <v>-3423</v>
      </c>
      <c r="F14" s="28">
        <f>'Fortzüge 2017'!F14-'Fortzüge 2016'!F14</f>
        <v>-2587</v>
      </c>
      <c r="G14" s="28">
        <f>'Fortzüge 2017'!G14-'Fortzüge 2016'!G14</f>
        <v>-836</v>
      </c>
      <c r="H14" s="28">
        <f>'Fortzüge 2017'!H14-'Fortzüge 2016'!H14</f>
        <v>-2201</v>
      </c>
      <c r="I14" s="28">
        <f>'Fortzüge 2017'!I14-'Fortzüge 2016'!I14</f>
        <v>-1365</v>
      </c>
      <c r="J14" s="28">
        <f>'Fortzüge 2017'!J14-'Fortzüge 2016'!J14</f>
        <v>59</v>
      </c>
      <c r="K14" s="28">
        <f>'Fortzüge 2017'!K14-'Fortzüge 2016'!K14</f>
        <v>-24</v>
      </c>
      <c r="L14" s="28">
        <f>'Fortzüge 2017'!L14-'Fortzüge 2016'!L14</f>
        <v>-159</v>
      </c>
      <c r="M14" s="28">
        <f>'Fortzüge 2017'!M14-'Fortzüge 2016'!M14</f>
        <v>-1098</v>
      </c>
    </row>
    <row r="15" spans="1:13" s="29" customFormat="1" x14ac:dyDescent="0.25">
      <c r="A15" s="27"/>
      <c r="B15" s="41" t="s">
        <v>4</v>
      </c>
      <c r="C15" s="28"/>
      <c r="D15" s="28"/>
      <c r="E15" s="28">
        <f>'Fortzüge 2017'!E15-'Fortzüge 2016'!E15</f>
        <v>-1723</v>
      </c>
      <c r="F15" s="28">
        <f>'Fortzüge 2017'!F15-'Fortzüge 2016'!F15</f>
        <v>-594</v>
      </c>
      <c r="G15" s="28">
        <f>'Fortzüge 2017'!G15-'Fortzüge 2016'!G15</f>
        <v>-1129</v>
      </c>
      <c r="H15" s="28">
        <f>'Fortzüge 2017'!H15-'Fortzüge 2016'!H15</f>
        <v>538</v>
      </c>
      <c r="I15" s="28">
        <f>'Fortzüge 2017'!I15-'Fortzüge 2016'!I15</f>
        <v>1667</v>
      </c>
      <c r="J15" s="28">
        <f>'Fortzüge 2017'!J15-'Fortzüge 2016'!J15</f>
        <v>-244</v>
      </c>
      <c r="K15" s="28">
        <f>'Fortzüge 2017'!K15-'Fortzüge 2016'!K15</f>
        <v>-256</v>
      </c>
      <c r="L15" s="28">
        <f>'Fortzüge 2017'!L15-'Fortzüge 2016'!L15</f>
        <v>-53</v>
      </c>
      <c r="M15" s="28">
        <f>'Fortzüge 2017'!M15-'Fortzüge 2016'!M15</f>
        <v>-1708</v>
      </c>
    </row>
    <row r="16" spans="1:13" s="29" customFormat="1" x14ac:dyDescent="0.25">
      <c r="A16" s="27"/>
      <c r="B16" s="41" t="s">
        <v>5</v>
      </c>
      <c r="C16" s="28"/>
      <c r="D16" s="28"/>
      <c r="E16" s="28">
        <f>'Fortzüge 2017'!E16-'Fortzüge 2016'!E16</f>
        <v>-1772</v>
      </c>
      <c r="F16" s="28">
        <f>'Fortzüge 2017'!F16-'Fortzüge 2016'!F16</f>
        <v>-1373</v>
      </c>
      <c r="G16" s="28">
        <f>'Fortzüge 2017'!G16-'Fortzüge 2016'!G16</f>
        <v>-399</v>
      </c>
      <c r="H16" s="28">
        <f>'Fortzüge 2017'!H16-'Fortzüge 2016'!H16</f>
        <v>-541</v>
      </c>
      <c r="I16" s="28">
        <f>'Fortzüge 2017'!I16-'Fortzüge 2016'!I16</f>
        <v>-142</v>
      </c>
      <c r="J16" s="28">
        <f>'Fortzüge 2017'!J16-'Fortzüge 2016'!J16</f>
        <v>-24</v>
      </c>
      <c r="K16" s="28">
        <f>'Fortzüge 2017'!K16-'Fortzüge 2016'!K16</f>
        <v>-13</v>
      </c>
      <c r="L16" s="28">
        <f>'Fortzüge 2017'!L16-'Fortzüge 2016'!L16</f>
        <v>-105</v>
      </c>
      <c r="M16" s="28">
        <f>'Fortzüge 2017'!M16-'Fortzüge 2016'!M16</f>
        <v>-1089</v>
      </c>
    </row>
    <row r="17" spans="1:13" s="29" customFormat="1" x14ac:dyDescent="0.25">
      <c r="A17" s="27"/>
      <c r="B17" s="41" t="s">
        <v>6</v>
      </c>
      <c r="C17" s="28"/>
      <c r="D17" s="28"/>
      <c r="E17" s="28">
        <f>'Fortzüge 2017'!E17-'Fortzüge 2016'!E17</f>
        <v>-2627</v>
      </c>
      <c r="F17" s="28">
        <f>'Fortzüge 2017'!F17-'Fortzüge 2016'!F17</f>
        <v>-2331</v>
      </c>
      <c r="G17" s="28">
        <f>'Fortzüge 2017'!G17-'Fortzüge 2016'!G17</f>
        <v>-296</v>
      </c>
      <c r="H17" s="28">
        <f>'Fortzüge 2017'!H17-'Fortzüge 2016'!H17</f>
        <v>-853</v>
      </c>
      <c r="I17" s="28">
        <f>'Fortzüge 2017'!I17-'Fortzüge 2016'!I17</f>
        <v>-557</v>
      </c>
      <c r="J17" s="28">
        <f>'Fortzüge 2017'!J17-'Fortzüge 2016'!J17</f>
        <v>-55</v>
      </c>
      <c r="K17" s="28">
        <f>'Fortzüge 2017'!K17-'Fortzüge 2016'!K17</f>
        <v>-74</v>
      </c>
      <c r="L17" s="28">
        <f>'Fortzüge 2017'!L17-'Fortzüge 2016'!L17</f>
        <v>-57</v>
      </c>
      <c r="M17" s="28">
        <f>'Fortzüge 2017'!M17-'Fortzüge 2016'!M17</f>
        <v>-1588</v>
      </c>
    </row>
    <row r="18" spans="1:13" s="29" customFormat="1" x14ac:dyDescent="0.25">
      <c r="A18" s="27"/>
      <c r="B18" s="41" t="s">
        <v>7</v>
      </c>
      <c r="C18" s="28"/>
      <c r="D18" s="28"/>
      <c r="E18" s="28">
        <f>'Fortzüge 2017'!E18-'Fortzüge 2016'!E18</f>
        <v>-1644</v>
      </c>
      <c r="F18" s="28">
        <f>'Fortzüge 2017'!F18-'Fortzüge 2016'!F18</f>
        <v>-1026</v>
      </c>
      <c r="G18" s="28">
        <f>'Fortzüge 2017'!G18-'Fortzüge 2016'!G18</f>
        <v>-618</v>
      </c>
      <c r="H18" s="28">
        <f>'Fortzüge 2017'!H18-'Fortzüge 2016'!H18</f>
        <v>-1050</v>
      </c>
      <c r="I18" s="28">
        <f>'Fortzüge 2017'!I18-'Fortzüge 2016'!I18</f>
        <v>-432</v>
      </c>
      <c r="J18" s="28">
        <f>'Fortzüge 2017'!J18-'Fortzüge 2016'!J18</f>
        <v>18</v>
      </c>
      <c r="K18" s="28">
        <f>'Fortzüge 2017'!K18-'Fortzüge 2016'!K18</f>
        <v>-14</v>
      </c>
      <c r="L18" s="28">
        <f>'Fortzüge 2017'!L18-'Fortzüge 2016'!L18</f>
        <v>15</v>
      </c>
      <c r="M18" s="28">
        <f>'Fortzüge 2017'!M18-'Fortzüge 2016'!M18</f>
        <v>-613</v>
      </c>
    </row>
    <row r="19" spans="1:13" s="29" customFormat="1" x14ac:dyDescent="0.25">
      <c r="A19" s="27"/>
      <c r="B19" s="41" t="s">
        <v>8</v>
      </c>
      <c r="C19" s="28"/>
      <c r="D19" s="28"/>
      <c r="E19" s="28">
        <f>'Fortzüge 2017'!E19-'Fortzüge 2016'!E19</f>
        <v>-1190</v>
      </c>
      <c r="F19" s="28">
        <f>'Fortzüge 2017'!F19-'Fortzüge 2016'!F19</f>
        <v>-845</v>
      </c>
      <c r="G19" s="28">
        <f>'Fortzüge 2017'!G19-'Fortzüge 2016'!G19</f>
        <v>-345</v>
      </c>
      <c r="H19" s="28">
        <f>'Fortzüge 2017'!H19-'Fortzüge 2016'!H19</f>
        <v>-909</v>
      </c>
      <c r="I19" s="28">
        <f>'Fortzüge 2017'!I19-'Fortzüge 2016'!I19</f>
        <v>-564</v>
      </c>
      <c r="J19" s="28">
        <f>'Fortzüge 2017'!J19-'Fortzüge 2016'!J19</f>
        <v>-43</v>
      </c>
      <c r="K19" s="28">
        <f>'Fortzüge 2017'!K19-'Fortzüge 2016'!K19</f>
        <v>61</v>
      </c>
      <c r="L19" s="28">
        <f>'Fortzüge 2017'!L19-'Fortzüge 2016'!L19</f>
        <v>19</v>
      </c>
      <c r="M19" s="28">
        <f>'Fortzüge 2017'!M19-'Fortzüge 2016'!M19</f>
        <v>-318</v>
      </c>
    </row>
    <row r="20" spans="1:13" s="29" customFormat="1" x14ac:dyDescent="0.25">
      <c r="A20" s="27"/>
      <c r="B20" s="41" t="s">
        <v>9</v>
      </c>
      <c r="C20" s="28"/>
      <c r="D20" s="28"/>
      <c r="E20" s="28">
        <f>'Fortzüge 2017'!E20-'Fortzüge 2016'!E20</f>
        <v>-602</v>
      </c>
      <c r="F20" s="28">
        <f>'Fortzüge 2017'!F20-'Fortzüge 2016'!F20</f>
        <v>-362</v>
      </c>
      <c r="G20" s="28">
        <f>'Fortzüge 2017'!G20-'Fortzüge 2016'!G20</f>
        <v>-240</v>
      </c>
      <c r="H20" s="28">
        <f>'Fortzüge 2017'!H20-'Fortzüge 2016'!H20</f>
        <v>-315</v>
      </c>
      <c r="I20" s="28">
        <f>'Fortzüge 2017'!I20-'Fortzüge 2016'!I20</f>
        <v>-75</v>
      </c>
      <c r="J20" s="28">
        <f>'Fortzüge 2017'!J20-'Fortzüge 2016'!J20</f>
        <v>-26</v>
      </c>
      <c r="K20" s="28">
        <f>'Fortzüge 2017'!K20-'Fortzüge 2016'!K20</f>
        <v>4</v>
      </c>
      <c r="L20" s="28">
        <f>'Fortzüge 2017'!L20-'Fortzüge 2016'!L20</f>
        <v>-51</v>
      </c>
      <c r="M20" s="28">
        <f>'Fortzüge 2017'!M20-'Fortzüge 2016'!M20</f>
        <v>-214</v>
      </c>
    </row>
    <row r="21" spans="1:13" s="29" customFormat="1" x14ac:dyDescent="0.25">
      <c r="A21" s="27"/>
      <c r="B21" s="41" t="s">
        <v>10</v>
      </c>
      <c r="C21" s="28"/>
      <c r="D21" s="28"/>
      <c r="E21" s="28">
        <f>'Fortzüge 2017'!E21-'Fortzüge 2016'!E21</f>
        <v>-865</v>
      </c>
      <c r="F21" s="28">
        <f>'Fortzüge 2017'!F21-'Fortzüge 2016'!F21</f>
        <v>-258</v>
      </c>
      <c r="G21" s="28">
        <f>'Fortzüge 2017'!G21-'Fortzüge 2016'!G21</f>
        <v>-607</v>
      </c>
      <c r="H21" s="28">
        <f>'Fortzüge 2017'!H21-'Fortzüge 2016'!H21</f>
        <v>-738</v>
      </c>
      <c r="I21" s="28">
        <f>'Fortzüge 2017'!I21-'Fortzüge 2016'!I21</f>
        <v>-131</v>
      </c>
      <c r="J21" s="28">
        <f>'Fortzüge 2017'!J21-'Fortzüge 2016'!J21</f>
        <v>-5</v>
      </c>
      <c r="K21" s="28">
        <f>'Fortzüge 2017'!K21-'Fortzüge 2016'!K21</f>
        <v>-6</v>
      </c>
      <c r="L21" s="28">
        <f>'Fortzüge 2017'!L21-'Fortzüge 2016'!L21</f>
        <v>-14</v>
      </c>
      <c r="M21" s="28">
        <f>'Fortzüge 2017'!M21-'Fortzüge 2016'!M21</f>
        <v>-102</v>
      </c>
    </row>
    <row r="22" spans="1:13" s="29" customFormat="1" x14ac:dyDescent="0.25">
      <c r="A22" s="27"/>
      <c r="B22" s="42" t="s">
        <v>11</v>
      </c>
      <c r="C22" s="28"/>
      <c r="D22" s="28"/>
      <c r="E22" s="33">
        <f>'Fortzüge 2017'!E22-'Fortzüge 2016'!E22</f>
        <v>-21907</v>
      </c>
      <c r="F22" s="33">
        <f>'Fortzüge 2017'!F22-'Fortzüge 2016'!F22</f>
        <v>-15464</v>
      </c>
      <c r="G22" s="33">
        <f>'Fortzüge 2017'!G22-'Fortzüge 2016'!G22</f>
        <v>-6443</v>
      </c>
      <c r="H22" s="33">
        <f>'Fortzüge 2017'!H22-'Fortzüge 2016'!H22</f>
        <v>-8903</v>
      </c>
      <c r="I22" s="33">
        <f>'Fortzüge 2017'!I22-'Fortzüge 2016'!I22</f>
        <v>-2460</v>
      </c>
      <c r="J22" s="33">
        <f>'Fortzüge 2017'!J22-'Fortzüge 2016'!J22</f>
        <v>-574</v>
      </c>
      <c r="K22" s="33">
        <f>'Fortzüge 2017'!K22-'Fortzüge 2016'!K22</f>
        <v>-513</v>
      </c>
      <c r="L22" s="33">
        <f>'Fortzüge 2017'!L22-'Fortzüge 2016'!L22</f>
        <v>-546</v>
      </c>
      <c r="M22" s="33">
        <f>'Fortzüge 2017'!M22-'Fortzüge 2016'!M22</f>
        <v>-11371</v>
      </c>
    </row>
    <row r="23" spans="1:13" s="29" customFormat="1" x14ac:dyDescent="0.25">
      <c r="A23" s="27"/>
      <c r="B23" s="41" t="s">
        <v>12</v>
      </c>
      <c r="C23" s="28"/>
      <c r="D23" s="28"/>
      <c r="E23" s="28">
        <f>'Fortzüge 2017'!E23-'Fortzüge 2016'!E23</f>
        <v>-1685</v>
      </c>
      <c r="F23" s="28">
        <f>'Fortzüge 2017'!F23-'Fortzüge 2016'!F23</f>
        <v>-1356</v>
      </c>
      <c r="G23" s="28">
        <f>'Fortzüge 2017'!G23-'Fortzüge 2016'!G23</f>
        <v>-329</v>
      </c>
      <c r="H23" s="28">
        <f>'Fortzüge 2017'!H23-'Fortzüge 2016'!H23</f>
        <v>-4289</v>
      </c>
      <c r="I23" s="28">
        <f>'Fortzüge 2017'!I23-'Fortzüge 2016'!I23</f>
        <v>-118</v>
      </c>
      <c r="J23" s="28">
        <f>'Fortzüge 2017'!J23-'Fortzüge 2016'!J23</f>
        <v>-94</v>
      </c>
      <c r="K23" s="28">
        <f>'Fortzüge 2017'!K23-'Fortzüge 2016'!K23</f>
        <v>38</v>
      </c>
      <c r="L23" s="28">
        <f>'Fortzüge 2017'!L23-'Fortzüge 2016'!L23</f>
        <v>10</v>
      </c>
      <c r="M23" s="28">
        <f>'Fortzüge 2017'!M23-'Fortzüge 2016'!M23</f>
        <v>-785</v>
      </c>
    </row>
    <row r="24" spans="1:13" s="29" customFormat="1" x14ac:dyDescent="0.25">
      <c r="A24" s="27"/>
      <c r="B24" s="41" t="s">
        <v>13</v>
      </c>
      <c r="C24" s="28"/>
      <c r="D24" s="28"/>
      <c r="E24" s="28">
        <f>'Fortzüge 2017'!E24-'Fortzüge 2016'!E24</f>
        <v>-3876</v>
      </c>
      <c r="F24" s="28">
        <f>'Fortzüge 2017'!F24-'Fortzüge 2016'!F24</f>
        <v>-3373</v>
      </c>
      <c r="G24" s="28">
        <f>'Fortzüge 2017'!G24-'Fortzüge 2016'!G24</f>
        <v>-503</v>
      </c>
      <c r="H24" s="28">
        <f>'Fortzüge 2017'!H24-'Fortzüge 2016'!H24</f>
        <v>-7642</v>
      </c>
      <c r="I24" s="28">
        <f>'Fortzüge 2017'!I24-'Fortzüge 2016'!I24</f>
        <v>-422</v>
      </c>
      <c r="J24" s="28">
        <f>'Fortzüge 2017'!J24-'Fortzüge 2016'!J24</f>
        <v>-93</v>
      </c>
      <c r="K24" s="28">
        <f>'Fortzüge 2017'!K24-'Fortzüge 2016'!K24</f>
        <v>-85</v>
      </c>
      <c r="L24" s="28">
        <f>'Fortzüge 2017'!L24-'Fortzüge 2016'!L24</f>
        <v>-30</v>
      </c>
      <c r="M24" s="28">
        <f>'Fortzüge 2017'!M24-'Fortzüge 2016'!M24</f>
        <v>-1988</v>
      </c>
    </row>
    <row r="25" spans="1:13" s="29" customFormat="1" x14ac:dyDescent="0.25">
      <c r="A25" s="27"/>
      <c r="B25" s="41" t="s">
        <v>14</v>
      </c>
      <c r="C25" s="28"/>
      <c r="D25" s="28"/>
      <c r="E25" s="28">
        <f>'Fortzüge 2017'!E25-'Fortzüge 2016'!E25</f>
        <v>-10252</v>
      </c>
      <c r="F25" s="28">
        <f>'Fortzüge 2017'!F25-'Fortzüge 2016'!F25</f>
        <v>-9493</v>
      </c>
      <c r="G25" s="28">
        <f>'Fortzüge 2017'!G25-'Fortzüge 2016'!G25</f>
        <v>-759</v>
      </c>
      <c r="H25" s="28">
        <f>'Fortzüge 2017'!H25-'Fortzüge 2016'!H25</f>
        <v>-6793</v>
      </c>
      <c r="I25" s="28">
        <f>'Fortzüge 2017'!I25-'Fortzüge 2016'!I25</f>
        <v>-202</v>
      </c>
      <c r="J25" s="28">
        <f>'Fortzüge 2017'!J25-'Fortzüge 2016'!J25</f>
        <v>-128</v>
      </c>
      <c r="K25" s="28">
        <f>'Fortzüge 2017'!K25-'Fortzüge 2016'!K25</f>
        <v>-264</v>
      </c>
      <c r="L25" s="28">
        <f>'Fortzüge 2017'!L25-'Fortzüge 2016'!L25</f>
        <v>-231</v>
      </c>
      <c r="M25" s="28">
        <f>'Fortzüge 2017'!M25-'Fortzüge 2016'!M25</f>
        <v>-7871</v>
      </c>
    </row>
    <row r="26" spans="1:13" s="29" customFormat="1" x14ac:dyDescent="0.25">
      <c r="A26" s="27"/>
      <c r="B26" s="41" t="s">
        <v>15</v>
      </c>
      <c r="C26" s="28"/>
      <c r="D26" s="28"/>
      <c r="E26" s="28">
        <f>'Fortzüge 2017'!E26-'Fortzüge 2016'!E26</f>
        <v>-4019</v>
      </c>
      <c r="F26" s="28">
        <f>'Fortzüge 2017'!F26-'Fortzüge 2016'!F26</f>
        <v>-3263</v>
      </c>
      <c r="G26" s="28">
        <f>'Fortzüge 2017'!G26-'Fortzüge 2016'!G26</f>
        <v>-756</v>
      </c>
      <c r="H26" s="28">
        <f>'Fortzüge 2017'!H26-'Fortzüge 2016'!H26</f>
        <v>-8164</v>
      </c>
      <c r="I26" s="28">
        <f>'Fortzüge 2017'!I26-'Fortzüge 2016'!I26</f>
        <v>-937</v>
      </c>
      <c r="J26" s="28">
        <f>'Fortzüge 2017'!J26-'Fortzüge 2016'!J26</f>
        <v>-35</v>
      </c>
      <c r="K26" s="28">
        <f>'Fortzüge 2017'!K26-'Fortzüge 2016'!K26</f>
        <v>-56</v>
      </c>
      <c r="L26" s="28">
        <f>'Fortzüge 2017'!L26-'Fortzüge 2016'!L26</f>
        <v>-57</v>
      </c>
      <c r="M26" s="28">
        <f>'Fortzüge 2017'!M26-'Fortzüge 2016'!M26</f>
        <v>-1612</v>
      </c>
    </row>
    <row r="27" spans="1:13" s="29" customFormat="1" x14ac:dyDescent="0.25">
      <c r="A27" s="27"/>
      <c r="B27" s="42" t="s">
        <v>95</v>
      </c>
      <c r="C27" s="28"/>
      <c r="D27" s="28"/>
      <c r="E27" s="33">
        <f>'Fortzüge 2017'!E27-'Fortzüge 2016'!E27</f>
        <v>-19832</v>
      </c>
      <c r="F27" s="33">
        <f>'Fortzüge 2017'!F27-'Fortzüge 2016'!F27</f>
        <v>-17485</v>
      </c>
      <c r="G27" s="33">
        <f>'Fortzüge 2017'!G27-'Fortzüge 2016'!G27</f>
        <v>-2347</v>
      </c>
      <c r="H27" s="33">
        <f>'Fortzüge 2017'!H27-'Fortzüge 2016'!H27</f>
        <v>-26888</v>
      </c>
      <c r="I27" s="33">
        <f>'Fortzüge 2017'!I27-'Fortzüge 2016'!I27</f>
        <v>-1679</v>
      </c>
      <c r="J27" s="33">
        <f>'Fortzüge 2017'!J27-'Fortzüge 2016'!J27</f>
        <v>-350</v>
      </c>
      <c r="K27" s="33">
        <f>'Fortzüge 2017'!K27-'Fortzüge 2016'!K27</f>
        <v>-367</v>
      </c>
      <c r="L27" s="33">
        <f>'Fortzüge 2017'!L27-'Fortzüge 2016'!L27</f>
        <v>-308</v>
      </c>
      <c r="M27" s="33">
        <f>'Fortzüge 2017'!M27-'Fortzüge 2016'!M27</f>
        <v>-12256</v>
      </c>
    </row>
    <row r="28" spans="1:13" s="72" customFormat="1" ht="29.25" customHeight="1" x14ac:dyDescent="0.25">
      <c r="A28" s="69"/>
      <c r="B28" s="74" t="s">
        <v>17</v>
      </c>
      <c r="C28" s="70"/>
      <c r="D28" s="71"/>
      <c r="E28" s="75">
        <f>'Fortzüge 2017'!E28-'Fortzüge 2016'!E28</f>
        <v>-41739</v>
      </c>
      <c r="F28" s="75">
        <f>'Fortzüge 2017'!F28-'Fortzüge 2016'!F28</f>
        <v>-32949</v>
      </c>
      <c r="G28" s="75">
        <f>'Fortzüge 2017'!G28-'Fortzüge 2016'!G28</f>
        <v>-8790</v>
      </c>
      <c r="H28" s="75">
        <f>'Fortzüge 2017'!H28-'Fortzüge 2016'!H28</f>
        <v>-35791</v>
      </c>
      <c r="I28" s="75">
        <f>'Fortzüge 2017'!I28-'Fortzüge 2016'!I28</f>
        <v>-4139</v>
      </c>
      <c r="J28" s="75">
        <f>'Fortzüge 2017'!J28-'Fortzüge 2016'!J28</f>
        <v>-924</v>
      </c>
      <c r="K28" s="75">
        <f>'Fortzüge 2017'!K28-'Fortzüge 2016'!K28</f>
        <v>-880</v>
      </c>
      <c r="L28" s="75">
        <f>'Fortzüge 2017'!L28-'Fortzüge 2016'!L28</f>
        <v>-854</v>
      </c>
      <c r="M28" s="75">
        <f>'Fortzüge 2017'!M28-'Fortzüge 2016'!M28</f>
        <v>-23627</v>
      </c>
    </row>
    <row r="29" spans="1:13" s="34" customFormat="1" x14ac:dyDescent="0.25">
      <c r="A29" s="31"/>
      <c r="B29" s="43" t="s">
        <v>18</v>
      </c>
      <c r="C29" s="33"/>
      <c r="D29" s="32"/>
      <c r="E29" s="28">
        <f>'Fortzüge 2017'!E29-'Fortzüge 2016'!E29</f>
        <v>-136087</v>
      </c>
      <c r="F29" s="28">
        <f>'Fortzüge 2017'!F29-'Fortzüge 2016'!F29</f>
        <v>-115053</v>
      </c>
      <c r="G29" s="28">
        <f>'Fortzüge 2017'!G29-'Fortzüge 2016'!G29</f>
        <v>-21034</v>
      </c>
      <c r="H29" s="28">
        <f>'Fortzüge 2017'!H29-'Fortzüge 2016'!H29</f>
        <v>-55246</v>
      </c>
      <c r="I29" s="28">
        <f>'Fortzüge 2017'!I29-'Fortzüge 2016'!I29</f>
        <v>-34212</v>
      </c>
      <c r="J29" s="28">
        <f>'Fortzüge 2017'!J29-'Fortzüge 2016'!J29</f>
        <v>-3673</v>
      </c>
      <c r="K29" s="28">
        <f>'Fortzüge 2017'!K29-'Fortzüge 2016'!K29</f>
        <v>-3692</v>
      </c>
      <c r="L29" s="28">
        <f>'Fortzüge 2017'!L29-'Fortzüge 2016'!L29</f>
        <v>-2561</v>
      </c>
      <c r="M29" s="28">
        <f>'Fortzüge 2017'!M29-'Fortzüge 2016'!M29</f>
        <v>-70915</v>
      </c>
    </row>
    <row r="30" spans="1:13" s="29" customFormat="1" x14ac:dyDescent="0.25">
      <c r="A30" s="27"/>
      <c r="B30" s="44" t="s">
        <v>22</v>
      </c>
      <c r="C30" s="33"/>
      <c r="D30" s="32"/>
      <c r="E30" s="28">
        <f>'Fortzüge 2017'!E30-'Fortzüge 2016'!E30</f>
        <v>-94348</v>
      </c>
      <c r="F30" s="28">
        <f>'Fortzüge 2017'!F30-'Fortzüge 2016'!F30</f>
        <v>-82104</v>
      </c>
      <c r="G30" s="28">
        <f>'Fortzüge 2017'!G30-'Fortzüge 2016'!G30</f>
        <v>-12244</v>
      </c>
      <c r="H30" s="28">
        <f>'Fortzüge 2017'!H30-'Fortzüge 2016'!H30</f>
        <v>-19455</v>
      </c>
      <c r="I30" s="28">
        <f>'Fortzüge 2017'!I30-'Fortzüge 2016'!I30</f>
        <v>-30073</v>
      </c>
      <c r="J30" s="28">
        <f>'Fortzüge 2017'!J30-'Fortzüge 2016'!J30</f>
        <v>-2749</v>
      </c>
      <c r="K30" s="28">
        <f>'Fortzüge 2017'!K30-'Fortzüge 2016'!K30</f>
        <v>-2812</v>
      </c>
      <c r="L30" s="28">
        <f>'Fortzüge 2017'!L30-'Fortzüge 2016'!L30</f>
        <v>-1707</v>
      </c>
      <c r="M30" s="28">
        <f>'Fortzüge 2017'!M30-'Fortzüge 2016'!M30</f>
        <v>-47288</v>
      </c>
    </row>
    <row r="31" spans="1:13" ht="6.75" customHeight="1" x14ac:dyDescent="0.25">
      <c r="B31" s="16"/>
      <c r="C31" s="10"/>
      <c r="D31" s="10"/>
    </row>
    <row r="32" spans="1:13" s="1" customFormat="1" x14ac:dyDescent="0.25">
      <c r="B32" s="39"/>
      <c r="C32" s="14"/>
      <c r="D32" s="14"/>
    </row>
    <row r="33" spans="2:13" x14ac:dyDescent="0.25">
      <c r="B33" s="40" t="s">
        <v>23</v>
      </c>
      <c r="C33" s="15"/>
      <c r="D33" s="15"/>
    </row>
    <row r="34" spans="2:13" x14ac:dyDescent="0.25">
      <c r="B34" s="16" t="s">
        <v>19</v>
      </c>
      <c r="C34" s="17"/>
      <c r="D34" s="17"/>
    </row>
    <row r="35" spans="2:13" x14ac:dyDescent="0.25">
      <c r="B35" s="19" t="s">
        <v>20</v>
      </c>
    </row>
    <row r="36" spans="2:13" x14ac:dyDescent="0.25">
      <c r="B36" s="20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</row>
    <row r="37" spans="2:13" x14ac:dyDescent="0.25">
      <c r="B37" s="21"/>
    </row>
    <row r="38" spans="2:13" x14ac:dyDescent="0.25">
      <c r="B38" s="21" t="s">
        <v>62</v>
      </c>
    </row>
    <row r="39" spans="2:13" x14ac:dyDescent="0.25">
      <c r="B39" s="21"/>
    </row>
    <row r="49" spans="2:4" x14ac:dyDescent="0.25">
      <c r="B49" s="23"/>
      <c r="C49" s="2"/>
      <c r="D49" s="2"/>
    </row>
  </sheetData>
  <mergeCells count="3">
    <mergeCell ref="B7:B8"/>
    <mergeCell ref="C7:C8"/>
    <mergeCell ref="F7:M7"/>
  </mergeCells>
  <pageMargins left="0.7" right="0.7" top="0.78740157499999996" bottom="0.78740157499999996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</vt:lpstr>
      <vt:lpstr>Zuzüge 2017</vt:lpstr>
      <vt:lpstr>Fortzüge 2017</vt:lpstr>
      <vt:lpstr>Saldo 2017</vt:lpstr>
      <vt:lpstr>Zuzüge 2016</vt:lpstr>
      <vt:lpstr>Fortzüge 2016</vt:lpstr>
      <vt:lpstr>Saldo 2016</vt:lpstr>
      <vt:lpstr>Zuzüge 16 bis 17</vt:lpstr>
      <vt:lpstr>Fortzüge 16 bis 17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2018-12-06T05:49:42Z</cp:lastPrinted>
  <dcterms:created xsi:type="dcterms:W3CDTF">2017-02-23T09:56:25Z</dcterms:created>
  <dcterms:modified xsi:type="dcterms:W3CDTF">2018-12-06T10:20:38Z</dcterms:modified>
</cp:coreProperties>
</file>