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tatistik\12_Bevölkerung\ausländische Bevölkerung\2017\"/>
    </mc:Choice>
  </mc:AlternateContent>
  <bookViews>
    <workbookView xWindow="0" yWindow="0" windowWidth="20730" windowHeight="11760" firstSheet="4" activeTab="6"/>
  </bookViews>
  <sheets>
    <sheet name="Deckblatt" sheetId="11" r:id="rId1"/>
    <sheet name="A.1_2017-abs " sheetId="29" r:id="rId2"/>
    <sheet name="A.2_2017-proz" sheetId="30" r:id="rId3"/>
    <sheet name="A.3_2016-abs" sheetId="33" r:id="rId4"/>
    <sheet name="A.4_2016-proz" sheetId="34" r:id="rId5"/>
    <sheet name="A.5_Entw 2016 bis 2017 abs." sheetId="35" r:id="rId6"/>
    <sheet name="A.6_Entw 2016 bis 2017 in proz" sheetId="36" r:id="rId7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5" l="1"/>
  <c r="F12" i="35"/>
  <c r="G12" i="35"/>
  <c r="H12" i="35"/>
  <c r="I12" i="35"/>
  <c r="J12" i="35"/>
  <c r="K12" i="35"/>
  <c r="L12" i="35"/>
  <c r="M12" i="35"/>
  <c r="N12" i="35"/>
  <c r="O12" i="35"/>
  <c r="E13" i="35"/>
  <c r="F13" i="35"/>
  <c r="G13" i="35"/>
  <c r="H13" i="35"/>
  <c r="I13" i="35"/>
  <c r="J13" i="35"/>
  <c r="K13" i="35"/>
  <c r="L13" i="35"/>
  <c r="M13" i="35"/>
  <c r="N13" i="35"/>
  <c r="O13" i="35"/>
  <c r="E14" i="35"/>
  <c r="F14" i="35"/>
  <c r="G14" i="35"/>
  <c r="H14" i="35"/>
  <c r="I14" i="35"/>
  <c r="J14" i="35"/>
  <c r="K14" i="35"/>
  <c r="L14" i="35"/>
  <c r="M14" i="35"/>
  <c r="N14" i="35"/>
  <c r="O14" i="35"/>
  <c r="E15" i="35"/>
  <c r="F15" i="35"/>
  <c r="G15" i="35"/>
  <c r="H15" i="35"/>
  <c r="I15" i="35"/>
  <c r="J15" i="35"/>
  <c r="K15" i="35"/>
  <c r="L15" i="35"/>
  <c r="M15" i="35"/>
  <c r="N15" i="35"/>
  <c r="O15" i="35"/>
  <c r="E16" i="35"/>
  <c r="F16" i="35"/>
  <c r="G16" i="35"/>
  <c r="H16" i="35"/>
  <c r="I16" i="35"/>
  <c r="J16" i="35"/>
  <c r="K16" i="35"/>
  <c r="L16" i="35"/>
  <c r="M16" i="35"/>
  <c r="N16" i="35"/>
  <c r="O16" i="35"/>
  <c r="E17" i="35"/>
  <c r="F17" i="35"/>
  <c r="G17" i="35"/>
  <c r="H17" i="35"/>
  <c r="I17" i="35"/>
  <c r="J17" i="35"/>
  <c r="K17" i="35"/>
  <c r="L17" i="35"/>
  <c r="M17" i="35"/>
  <c r="N17" i="35"/>
  <c r="O17" i="35"/>
  <c r="E18" i="35"/>
  <c r="F18" i="35"/>
  <c r="G18" i="35"/>
  <c r="H18" i="35"/>
  <c r="I18" i="35"/>
  <c r="J18" i="35"/>
  <c r="K18" i="35"/>
  <c r="L18" i="35"/>
  <c r="M18" i="35"/>
  <c r="N18" i="35"/>
  <c r="O18" i="35"/>
  <c r="E19" i="35"/>
  <c r="F19" i="35"/>
  <c r="G19" i="35"/>
  <c r="H19" i="35"/>
  <c r="I19" i="35"/>
  <c r="J19" i="35"/>
  <c r="K19" i="35"/>
  <c r="L19" i="35"/>
  <c r="M19" i="35"/>
  <c r="N19" i="35"/>
  <c r="O19" i="35"/>
  <c r="E20" i="35"/>
  <c r="F20" i="35"/>
  <c r="G20" i="35"/>
  <c r="H20" i="35"/>
  <c r="I20" i="35"/>
  <c r="J20" i="35"/>
  <c r="K20" i="35"/>
  <c r="L20" i="35"/>
  <c r="M20" i="35"/>
  <c r="N20" i="35"/>
  <c r="O20" i="35"/>
  <c r="E21" i="35"/>
  <c r="F21" i="35"/>
  <c r="G21" i="35"/>
  <c r="H21" i="35"/>
  <c r="I21" i="35"/>
  <c r="J21" i="35"/>
  <c r="K21" i="35"/>
  <c r="L21" i="35"/>
  <c r="M21" i="35"/>
  <c r="N21" i="35"/>
  <c r="O21" i="35"/>
  <c r="E22" i="35"/>
  <c r="F22" i="35"/>
  <c r="G22" i="35"/>
  <c r="H22" i="35"/>
  <c r="I22" i="35"/>
  <c r="J22" i="35"/>
  <c r="K22" i="35"/>
  <c r="L22" i="35"/>
  <c r="M22" i="35"/>
  <c r="N22" i="35"/>
  <c r="O22" i="35"/>
  <c r="E23" i="35"/>
  <c r="F23" i="35"/>
  <c r="G23" i="35"/>
  <c r="H23" i="35"/>
  <c r="I23" i="35"/>
  <c r="J23" i="35"/>
  <c r="K23" i="35"/>
  <c r="L23" i="35"/>
  <c r="M23" i="35"/>
  <c r="N23" i="35"/>
  <c r="O23" i="35"/>
  <c r="E24" i="35"/>
  <c r="F24" i="35"/>
  <c r="G24" i="35"/>
  <c r="H24" i="35"/>
  <c r="I24" i="35"/>
  <c r="J24" i="35"/>
  <c r="K24" i="35"/>
  <c r="L24" i="35"/>
  <c r="M24" i="35"/>
  <c r="N24" i="35"/>
  <c r="O24" i="35"/>
  <c r="E25" i="35"/>
  <c r="F25" i="35"/>
  <c r="G25" i="35"/>
  <c r="H25" i="35"/>
  <c r="I25" i="35"/>
  <c r="J25" i="35"/>
  <c r="K25" i="35"/>
  <c r="L25" i="35"/>
  <c r="M25" i="35"/>
  <c r="N25" i="35"/>
  <c r="O25" i="35"/>
  <c r="E26" i="35"/>
  <c r="F26" i="35"/>
  <c r="G26" i="35"/>
  <c r="H26" i="35"/>
  <c r="I26" i="35"/>
  <c r="J26" i="35"/>
  <c r="K26" i="35"/>
  <c r="L26" i="35"/>
  <c r="M26" i="35"/>
  <c r="N26" i="35"/>
  <c r="O26" i="35"/>
  <c r="E27" i="35"/>
  <c r="F27" i="35"/>
  <c r="G27" i="35"/>
  <c r="H27" i="35"/>
  <c r="I27" i="35"/>
  <c r="J27" i="35"/>
  <c r="K27" i="35"/>
  <c r="L27" i="35"/>
  <c r="M27" i="35"/>
  <c r="N27" i="35"/>
  <c r="O27" i="35"/>
  <c r="E28" i="35"/>
  <c r="F28" i="35"/>
  <c r="G28" i="35"/>
  <c r="H28" i="35"/>
  <c r="I28" i="35"/>
  <c r="J28" i="35"/>
  <c r="K28" i="35"/>
  <c r="L28" i="35"/>
  <c r="M28" i="35"/>
  <c r="N28" i="35"/>
  <c r="O28" i="35"/>
  <c r="E29" i="35"/>
  <c r="F29" i="35"/>
  <c r="G29" i="35"/>
  <c r="H29" i="35"/>
  <c r="I29" i="35"/>
  <c r="J29" i="35"/>
  <c r="K29" i="35"/>
  <c r="L29" i="35"/>
  <c r="M29" i="35"/>
  <c r="N29" i="35"/>
  <c r="O29" i="35"/>
  <c r="F11" i="35"/>
  <c r="G11" i="35"/>
  <c r="H11" i="35"/>
  <c r="I11" i="35"/>
  <c r="J11" i="35"/>
  <c r="K11" i="35"/>
  <c r="L11" i="35"/>
  <c r="M11" i="35"/>
  <c r="N11" i="35"/>
  <c r="O11" i="35"/>
  <c r="E11" i="35"/>
  <c r="P29" i="36"/>
  <c r="O29" i="36"/>
  <c r="N29" i="36"/>
  <c r="M29" i="36"/>
  <c r="L29" i="36"/>
  <c r="K29" i="36"/>
  <c r="J29" i="36"/>
  <c r="I29" i="36"/>
  <c r="H29" i="36"/>
  <c r="G29" i="36"/>
  <c r="F29" i="36"/>
  <c r="E29" i="36"/>
  <c r="P28" i="36"/>
  <c r="O28" i="36"/>
  <c r="N28" i="36"/>
  <c r="M28" i="36"/>
  <c r="L28" i="36"/>
  <c r="K28" i="36"/>
  <c r="J28" i="36"/>
  <c r="I28" i="36"/>
  <c r="H28" i="36"/>
  <c r="G28" i="36"/>
  <c r="F28" i="36"/>
  <c r="E28" i="36"/>
  <c r="O27" i="36"/>
  <c r="N27" i="36"/>
  <c r="M27" i="36"/>
  <c r="L27" i="36"/>
  <c r="K27" i="36"/>
  <c r="J27" i="36"/>
  <c r="I27" i="36"/>
  <c r="H27" i="36"/>
  <c r="G27" i="36"/>
  <c r="F27" i="36"/>
  <c r="E27" i="36"/>
  <c r="P26" i="36"/>
  <c r="O26" i="36"/>
  <c r="N26" i="36"/>
  <c r="M26" i="36"/>
  <c r="L26" i="36"/>
  <c r="K26" i="36"/>
  <c r="J26" i="36"/>
  <c r="I26" i="36"/>
  <c r="H26" i="36"/>
  <c r="G26" i="36"/>
  <c r="F26" i="36"/>
  <c r="E26" i="36"/>
  <c r="P25" i="36"/>
  <c r="O25" i="36"/>
  <c r="N25" i="36"/>
  <c r="M25" i="36"/>
  <c r="L25" i="36"/>
  <c r="K25" i="36"/>
  <c r="J25" i="36"/>
  <c r="I25" i="36"/>
  <c r="H25" i="36"/>
  <c r="G25" i="36"/>
  <c r="F25" i="36"/>
  <c r="E25" i="36"/>
  <c r="P24" i="36"/>
  <c r="O24" i="36"/>
  <c r="N24" i="36"/>
  <c r="M24" i="36"/>
  <c r="L24" i="36"/>
  <c r="K24" i="36"/>
  <c r="J24" i="36"/>
  <c r="I24" i="36"/>
  <c r="H24" i="36"/>
  <c r="G24" i="36"/>
  <c r="F24" i="36"/>
  <c r="E24" i="36"/>
  <c r="P23" i="36"/>
  <c r="O23" i="36"/>
  <c r="N23" i="36"/>
  <c r="M23" i="36"/>
  <c r="L23" i="36"/>
  <c r="K23" i="36"/>
  <c r="J23" i="36"/>
  <c r="I23" i="36"/>
  <c r="H23" i="36"/>
  <c r="G23" i="36"/>
  <c r="F23" i="36"/>
  <c r="E23" i="36"/>
  <c r="P22" i="36"/>
  <c r="O22" i="36"/>
  <c r="N22" i="36"/>
  <c r="M22" i="36"/>
  <c r="L22" i="36"/>
  <c r="K22" i="36"/>
  <c r="J22" i="36"/>
  <c r="I22" i="36"/>
  <c r="H22" i="36"/>
  <c r="G22" i="36"/>
  <c r="F22" i="36"/>
  <c r="E22" i="36"/>
  <c r="P21" i="36"/>
  <c r="O21" i="36"/>
  <c r="N21" i="36"/>
  <c r="M21" i="36"/>
  <c r="L21" i="36"/>
  <c r="K21" i="36"/>
  <c r="J21" i="36"/>
  <c r="I21" i="36"/>
  <c r="H21" i="36"/>
  <c r="G21" i="36"/>
  <c r="F21" i="36"/>
  <c r="E21" i="36"/>
  <c r="P20" i="36"/>
  <c r="O20" i="36"/>
  <c r="N20" i="36"/>
  <c r="M20" i="36"/>
  <c r="L20" i="36"/>
  <c r="K20" i="36"/>
  <c r="J20" i="36"/>
  <c r="I20" i="36"/>
  <c r="H20" i="36"/>
  <c r="G20" i="36"/>
  <c r="F20" i="36"/>
  <c r="E20" i="36"/>
  <c r="P19" i="36"/>
  <c r="O19" i="36"/>
  <c r="N19" i="36"/>
  <c r="M19" i="36"/>
  <c r="L19" i="36"/>
  <c r="K19" i="36"/>
  <c r="J19" i="36"/>
  <c r="I19" i="36"/>
  <c r="H19" i="36"/>
  <c r="G19" i="36"/>
  <c r="F19" i="36"/>
  <c r="E19" i="36"/>
  <c r="P18" i="36"/>
  <c r="O18" i="36"/>
  <c r="N18" i="36"/>
  <c r="M18" i="36"/>
  <c r="L18" i="36"/>
  <c r="K18" i="36"/>
  <c r="J18" i="36"/>
  <c r="I18" i="36"/>
  <c r="H18" i="36"/>
  <c r="G18" i="36"/>
  <c r="F18" i="36"/>
  <c r="E18" i="36"/>
  <c r="P17" i="36"/>
  <c r="O17" i="36"/>
  <c r="N17" i="36"/>
  <c r="M17" i="36"/>
  <c r="L17" i="36"/>
  <c r="K17" i="36"/>
  <c r="J17" i="36"/>
  <c r="I17" i="36"/>
  <c r="H17" i="36"/>
  <c r="G17" i="36"/>
  <c r="F17" i="36"/>
  <c r="E17" i="36"/>
  <c r="P16" i="36"/>
  <c r="O16" i="36"/>
  <c r="N16" i="36"/>
  <c r="M16" i="36"/>
  <c r="L16" i="36"/>
  <c r="K16" i="36"/>
  <c r="J16" i="36"/>
  <c r="I16" i="36"/>
  <c r="H16" i="36"/>
  <c r="G16" i="36"/>
  <c r="F16" i="36"/>
  <c r="E16" i="36"/>
  <c r="P15" i="36"/>
  <c r="O15" i="36"/>
  <c r="N15" i="36"/>
  <c r="M15" i="36"/>
  <c r="L15" i="36"/>
  <c r="K15" i="36"/>
  <c r="J15" i="36"/>
  <c r="I15" i="36"/>
  <c r="H15" i="36"/>
  <c r="G15" i="36"/>
  <c r="F15" i="36"/>
  <c r="E15" i="36"/>
  <c r="P14" i="36"/>
  <c r="O14" i="36"/>
  <c r="N14" i="36"/>
  <c r="M14" i="36"/>
  <c r="L14" i="36"/>
  <c r="K14" i="36"/>
  <c r="J14" i="36"/>
  <c r="I14" i="36"/>
  <c r="H14" i="36"/>
  <c r="G14" i="36"/>
  <c r="F14" i="36"/>
  <c r="E14" i="36"/>
  <c r="P13" i="36"/>
  <c r="O13" i="36"/>
  <c r="N13" i="36"/>
  <c r="M13" i="36"/>
  <c r="L13" i="36"/>
  <c r="K13" i="36"/>
  <c r="J13" i="36"/>
  <c r="I13" i="36"/>
  <c r="H13" i="36"/>
  <c r="G13" i="36"/>
  <c r="F13" i="36"/>
  <c r="E13" i="36"/>
  <c r="P12" i="36"/>
  <c r="O12" i="36"/>
  <c r="N12" i="36"/>
  <c r="M12" i="36"/>
  <c r="L12" i="36"/>
  <c r="K12" i="36"/>
  <c r="J12" i="36"/>
  <c r="I12" i="36"/>
  <c r="H12" i="36"/>
  <c r="G12" i="36"/>
  <c r="F12" i="36"/>
  <c r="E12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E4" i="36"/>
  <c r="P12" i="35"/>
  <c r="P13" i="35"/>
  <c r="P14" i="35"/>
  <c r="P15" i="35"/>
  <c r="P16" i="35"/>
  <c r="P17" i="35"/>
  <c r="P18" i="35"/>
  <c r="P19" i="35"/>
  <c r="P20" i="35"/>
  <c r="P21" i="35"/>
  <c r="P22" i="35"/>
  <c r="P23" i="35"/>
  <c r="P24" i="35"/>
  <c r="P25" i="35"/>
  <c r="P26" i="35"/>
  <c r="P28" i="35"/>
  <c r="P29" i="35"/>
  <c r="P11" i="35"/>
  <c r="F30" i="29" l="1"/>
  <c r="G30" i="29"/>
  <c r="H30" i="29"/>
  <c r="I30" i="29"/>
  <c r="J30" i="29"/>
  <c r="K30" i="29"/>
  <c r="L30" i="29"/>
  <c r="M30" i="29"/>
  <c r="N30" i="29"/>
  <c r="O30" i="29"/>
  <c r="E30" i="29"/>
  <c r="E30" i="35" l="1"/>
  <c r="E30" i="36"/>
  <c r="O30" i="35"/>
  <c r="O30" i="36"/>
  <c r="M30" i="35"/>
  <c r="M30" i="36"/>
  <c r="K30" i="35"/>
  <c r="K30" i="36"/>
  <c r="I30" i="35"/>
  <c r="I30" i="36"/>
  <c r="G30" i="35"/>
  <c r="G30" i="36"/>
  <c r="N30" i="36"/>
  <c r="N30" i="35"/>
  <c r="L30" i="36"/>
  <c r="L30" i="35"/>
  <c r="J30" i="36"/>
  <c r="J30" i="35"/>
  <c r="H30" i="36"/>
  <c r="H30" i="35"/>
  <c r="F30" i="36"/>
  <c r="F30" i="35"/>
  <c r="P30" i="29"/>
  <c r="P30" i="36" l="1"/>
  <c r="P30" i="35"/>
  <c r="E4" i="35"/>
  <c r="P29" i="34"/>
  <c r="O29" i="34"/>
  <c r="N29" i="34"/>
  <c r="M29" i="34"/>
  <c r="L29" i="34"/>
  <c r="K29" i="34"/>
  <c r="J29" i="34"/>
  <c r="I29" i="34"/>
  <c r="H29" i="34"/>
  <c r="G29" i="34"/>
  <c r="F29" i="34"/>
  <c r="E29" i="34"/>
  <c r="P28" i="34"/>
  <c r="O28" i="34"/>
  <c r="N28" i="34"/>
  <c r="M28" i="34"/>
  <c r="L28" i="34"/>
  <c r="K28" i="34"/>
  <c r="J28" i="34"/>
  <c r="I28" i="34"/>
  <c r="H28" i="34"/>
  <c r="G28" i="34"/>
  <c r="F28" i="34"/>
  <c r="E28" i="34"/>
  <c r="O27" i="34"/>
  <c r="N27" i="34"/>
  <c r="M27" i="34"/>
  <c r="L27" i="34"/>
  <c r="K27" i="34"/>
  <c r="J27" i="34"/>
  <c r="I27" i="34"/>
  <c r="H27" i="34"/>
  <c r="G27" i="34"/>
  <c r="F27" i="34"/>
  <c r="E27" i="34"/>
  <c r="P26" i="34"/>
  <c r="O26" i="34"/>
  <c r="N26" i="34"/>
  <c r="M26" i="34"/>
  <c r="L26" i="34"/>
  <c r="K26" i="34"/>
  <c r="J26" i="34"/>
  <c r="I26" i="34"/>
  <c r="H26" i="34"/>
  <c r="G26" i="34"/>
  <c r="F26" i="34"/>
  <c r="E26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P24" i="34"/>
  <c r="O24" i="34"/>
  <c r="N24" i="34"/>
  <c r="M24" i="34"/>
  <c r="L24" i="34"/>
  <c r="K24" i="34"/>
  <c r="J24" i="34"/>
  <c r="I24" i="34"/>
  <c r="H24" i="34"/>
  <c r="G24" i="34"/>
  <c r="F24" i="34"/>
  <c r="E24" i="34"/>
  <c r="P23" i="34"/>
  <c r="O23" i="34"/>
  <c r="N23" i="34"/>
  <c r="M23" i="34"/>
  <c r="L23" i="34"/>
  <c r="K23" i="34"/>
  <c r="J23" i="34"/>
  <c r="I23" i="34"/>
  <c r="H23" i="34"/>
  <c r="G23" i="34"/>
  <c r="F23" i="34"/>
  <c r="E23" i="34"/>
  <c r="P22" i="34"/>
  <c r="O22" i="34"/>
  <c r="N22" i="34"/>
  <c r="M22" i="34"/>
  <c r="L22" i="34"/>
  <c r="K22" i="34"/>
  <c r="J22" i="34"/>
  <c r="I22" i="34"/>
  <c r="H22" i="34"/>
  <c r="G22" i="34"/>
  <c r="F22" i="34"/>
  <c r="E22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P20" i="34"/>
  <c r="O20" i="34"/>
  <c r="N20" i="34"/>
  <c r="M20" i="34"/>
  <c r="L20" i="34"/>
  <c r="K20" i="34"/>
  <c r="J20" i="34"/>
  <c r="I20" i="34"/>
  <c r="H20" i="34"/>
  <c r="G20" i="34"/>
  <c r="F20" i="34"/>
  <c r="E20" i="34"/>
  <c r="P19" i="34"/>
  <c r="O19" i="34"/>
  <c r="N19" i="34"/>
  <c r="M19" i="34"/>
  <c r="L19" i="34"/>
  <c r="K19" i="34"/>
  <c r="J19" i="34"/>
  <c r="I19" i="34"/>
  <c r="H19" i="34"/>
  <c r="G19" i="34"/>
  <c r="F19" i="34"/>
  <c r="E19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P16" i="34"/>
  <c r="O16" i="34"/>
  <c r="N16" i="34"/>
  <c r="M16" i="34"/>
  <c r="L16" i="34"/>
  <c r="K16" i="34"/>
  <c r="J16" i="34"/>
  <c r="I16" i="34"/>
  <c r="H16" i="34"/>
  <c r="G16" i="34"/>
  <c r="F16" i="34"/>
  <c r="E16" i="34"/>
  <c r="P15" i="34"/>
  <c r="O15" i="34"/>
  <c r="N15" i="34"/>
  <c r="M15" i="34"/>
  <c r="L15" i="34"/>
  <c r="K15" i="34"/>
  <c r="J15" i="34"/>
  <c r="I15" i="34"/>
  <c r="H15" i="34"/>
  <c r="G15" i="34"/>
  <c r="F15" i="34"/>
  <c r="E15" i="34"/>
  <c r="P14" i="34"/>
  <c r="O14" i="34"/>
  <c r="N14" i="34"/>
  <c r="M14" i="34"/>
  <c r="L14" i="34"/>
  <c r="K14" i="34"/>
  <c r="J14" i="34"/>
  <c r="I14" i="34"/>
  <c r="H14" i="34"/>
  <c r="G14" i="34"/>
  <c r="F14" i="34"/>
  <c r="E14" i="34"/>
  <c r="P13" i="34"/>
  <c r="O13" i="34"/>
  <c r="N13" i="34"/>
  <c r="M13" i="34"/>
  <c r="L13" i="34"/>
  <c r="K13" i="34"/>
  <c r="J13" i="34"/>
  <c r="I13" i="34"/>
  <c r="H13" i="34"/>
  <c r="G13" i="34"/>
  <c r="F13" i="34"/>
  <c r="E13" i="34"/>
  <c r="P12" i="34"/>
  <c r="O12" i="34"/>
  <c r="N12" i="34"/>
  <c r="M12" i="34"/>
  <c r="L12" i="34"/>
  <c r="K12" i="34"/>
  <c r="J12" i="34"/>
  <c r="I12" i="34"/>
  <c r="H12" i="34"/>
  <c r="G12" i="34"/>
  <c r="F12" i="34"/>
  <c r="E12" i="34"/>
  <c r="O11" i="34"/>
  <c r="N11" i="34"/>
  <c r="M11" i="34"/>
  <c r="L11" i="34"/>
  <c r="K11" i="34"/>
  <c r="J11" i="34"/>
  <c r="I11" i="34"/>
  <c r="H11" i="34"/>
  <c r="G11" i="34"/>
  <c r="F11" i="34"/>
  <c r="E11" i="34"/>
  <c r="E4" i="34"/>
  <c r="P27" i="33"/>
  <c r="F12" i="30" l="1"/>
  <c r="G12" i="30"/>
  <c r="H12" i="30"/>
  <c r="I12" i="30"/>
  <c r="J12" i="30"/>
  <c r="K12" i="30"/>
  <c r="L12" i="30"/>
  <c r="M12" i="30"/>
  <c r="N12" i="30"/>
  <c r="O12" i="30"/>
  <c r="P12" i="30"/>
  <c r="F13" i="30"/>
  <c r="G13" i="30"/>
  <c r="H13" i="30"/>
  <c r="I13" i="30"/>
  <c r="J13" i="30"/>
  <c r="K13" i="30"/>
  <c r="L13" i="30"/>
  <c r="M13" i="30"/>
  <c r="N13" i="30"/>
  <c r="O13" i="30"/>
  <c r="P13" i="30"/>
  <c r="F14" i="30"/>
  <c r="G14" i="30"/>
  <c r="H14" i="30"/>
  <c r="I14" i="30"/>
  <c r="J14" i="30"/>
  <c r="K14" i="30"/>
  <c r="L14" i="30"/>
  <c r="M14" i="30"/>
  <c r="N14" i="30"/>
  <c r="O14" i="30"/>
  <c r="P14" i="30"/>
  <c r="F15" i="30"/>
  <c r="G15" i="30"/>
  <c r="H15" i="30"/>
  <c r="I15" i="30"/>
  <c r="J15" i="30"/>
  <c r="K15" i="30"/>
  <c r="L15" i="30"/>
  <c r="M15" i="30"/>
  <c r="N15" i="30"/>
  <c r="O15" i="30"/>
  <c r="P15" i="30"/>
  <c r="F16" i="30"/>
  <c r="G16" i="30"/>
  <c r="H16" i="30"/>
  <c r="I16" i="30"/>
  <c r="J16" i="30"/>
  <c r="K16" i="30"/>
  <c r="L16" i="30"/>
  <c r="M16" i="30"/>
  <c r="N16" i="30"/>
  <c r="O16" i="30"/>
  <c r="P16" i="30"/>
  <c r="F17" i="30"/>
  <c r="G17" i="30"/>
  <c r="H17" i="30"/>
  <c r="I17" i="30"/>
  <c r="J17" i="30"/>
  <c r="K17" i="30"/>
  <c r="L17" i="30"/>
  <c r="M17" i="30"/>
  <c r="N17" i="30"/>
  <c r="O17" i="30"/>
  <c r="P17" i="30"/>
  <c r="F18" i="30"/>
  <c r="G18" i="30"/>
  <c r="H18" i="30"/>
  <c r="I18" i="30"/>
  <c r="J18" i="30"/>
  <c r="K18" i="30"/>
  <c r="L18" i="30"/>
  <c r="M18" i="30"/>
  <c r="N18" i="30"/>
  <c r="O18" i="30"/>
  <c r="P18" i="30"/>
  <c r="F19" i="30"/>
  <c r="G19" i="30"/>
  <c r="H19" i="30"/>
  <c r="I19" i="30"/>
  <c r="J19" i="30"/>
  <c r="K19" i="30"/>
  <c r="L19" i="30"/>
  <c r="M19" i="30"/>
  <c r="N19" i="30"/>
  <c r="O19" i="30"/>
  <c r="P19" i="30"/>
  <c r="F20" i="30"/>
  <c r="G20" i="30"/>
  <c r="H20" i="30"/>
  <c r="I20" i="30"/>
  <c r="J20" i="30"/>
  <c r="K20" i="30"/>
  <c r="L20" i="30"/>
  <c r="M20" i="30"/>
  <c r="N20" i="30"/>
  <c r="O20" i="30"/>
  <c r="P20" i="30"/>
  <c r="F21" i="30"/>
  <c r="G21" i="30"/>
  <c r="H21" i="30"/>
  <c r="I21" i="30"/>
  <c r="J21" i="30"/>
  <c r="K21" i="30"/>
  <c r="L21" i="30"/>
  <c r="M21" i="30"/>
  <c r="N21" i="30"/>
  <c r="O21" i="30"/>
  <c r="P21" i="30"/>
  <c r="F22" i="30"/>
  <c r="G22" i="30"/>
  <c r="H22" i="30"/>
  <c r="I22" i="30"/>
  <c r="J22" i="30"/>
  <c r="K22" i="30"/>
  <c r="L22" i="30"/>
  <c r="M22" i="30"/>
  <c r="N22" i="30"/>
  <c r="O22" i="30"/>
  <c r="P22" i="30"/>
  <c r="F23" i="30"/>
  <c r="G23" i="30"/>
  <c r="H23" i="30"/>
  <c r="I23" i="30"/>
  <c r="J23" i="30"/>
  <c r="K23" i="30"/>
  <c r="L23" i="30"/>
  <c r="M23" i="30"/>
  <c r="N23" i="30"/>
  <c r="O23" i="30"/>
  <c r="P23" i="30"/>
  <c r="F24" i="30"/>
  <c r="G24" i="30"/>
  <c r="H24" i="30"/>
  <c r="I24" i="30"/>
  <c r="J24" i="30"/>
  <c r="K24" i="30"/>
  <c r="L24" i="30"/>
  <c r="M24" i="30"/>
  <c r="N24" i="30"/>
  <c r="O24" i="30"/>
  <c r="P24" i="30"/>
  <c r="F25" i="30"/>
  <c r="G25" i="30"/>
  <c r="H25" i="30"/>
  <c r="I25" i="30"/>
  <c r="J25" i="30"/>
  <c r="K25" i="30"/>
  <c r="L25" i="30"/>
  <c r="M25" i="30"/>
  <c r="N25" i="30"/>
  <c r="O25" i="30"/>
  <c r="P25" i="30"/>
  <c r="F26" i="30"/>
  <c r="G26" i="30"/>
  <c r="H26" i="30"/>
  <c r="I26" i="30"/>
  <c r="J26" i="30"/>
  <c r="K26" i="30"/>
  <c r="L26" i="30"/>
  <c r="M26" i="30"/>
  <c r="N26" i="30"/>
  <c r="O26" i="30"/>
  <c r="P26" i="30"/>
  <c r="F27" i="30"/>
  <c r="G27" i="30"/>
  <c r="H27" i="30"/>
  <c r="I27" i="30"/>
  <c r="J27" i="30"/>
  <c r="K27" i="30"/>
  <c r="L27" i="30"/>
  <c r="M27" i="30"/>
  <c r="N27" i="30"/>
  <c r="O27" i="30"/>
  <c r="F28" i="30"/>
  <c r="G28" i="30"/>
  <c r="H28" i="30"/>
  <c r="I28" i="30"/>
  <c r="J28" i="30"/>
  <c r="K28" i="30"/>
  <c r="L28" i="30"/>
  <c r="M28" i="30"/>
  <c r="N28" i="30"/>
  <c r="O28" i="30"/>
  <c r="P28" i="30"/>
  <c r="F29" i="30"/>
  <c r="G29" i="30"/>
  <c r="H29" i="30"/>
  <c r="I29" i="30"/>
  <c r="J29" i="30"/>
  <c r="K29" i="30"/>
  <c r="L29" i="30"/>
  <c r="M29" i="30"/>
  <c r="N29" i="30"/>
  <c r="O29" i="30"/>
  <c r="P29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12" i="30"/>
  <c r="F11" i="30"/>
  <c r="G11" i="30"/>
  <c r="H11" i="30"/>
  <c r="I11" i="30"/>
  <c r="J11" i="30"/>
  <c r="K11" i="30"/>
  <c r="L11" i="30"/>
  <c r="M11" i="30"/>
  <c r="N11" i="30"/>
  <c r="O11" i="30"/>
  <c r="E11" i="30"/>
  <c r="P27" i="29"/>
  <c r="G30" i="30"/>
  <c r="P27" i="36" l="1"/>
  <c r="P27" i="35"/>
  <c r="P27" i="34"/>
  <c r="P27" i="30"/>
  <c r="P30" i="30"/>
  <c r="L30" i="30"/>
  <c r="J30" i="30"/>
  <c r="F30" i="30"/>
  <c r="O30" i="30"/>
  <c r="M30" i="30"/>
  <c r="K30" i="30"/>
  <c r="I30" i="30"/>
  <c r="P30" i="34"/>
  <c r="N30" i="34"/>
  <c r="L30" i="34"/>
  <c r="J30" i="34"/>
  <c r="H30" i="34"/>
  <c r="F30" i="34"/>
  <c r="O30" i="34"/>
  <c r="M30" i="34"/>
  <c r="K30" i="34"/>
  <c r="I30" i="34"/>
  <c r="G30" i="34"/>
  <c r="E30" i="34"/>
  <c r="E30" i="30"/>
  <c r="N30" i="30"/>
  <c r="H30" i="30"/>
  <c r="E4" i="30"/>
  <c r="E4" i="11"/>
  <c r="E4" i="29"/>
</calcChain>
</file>

<file path=xl/sharedStrings.xml><?xml version="1.0" encoding="utf-8"?>
<sst xmlns="http://schemas.openxmlformats.org/spreadsheetml/2006/main" count="246" uniqueCount="65">
  <si>
    <t>Bochum</t>
  </si>
  <si>
    <t>Bottrop</t>
  </si>
  <si>
    <t>Dortmund</t>
  </si>
  <si>
    <t>Duisburg</t>
  </si>
  <si>
    <t>Essen</t>
  </si>
  <si>
    <t>Gelsenkirchen</t>
  </si>
  <si>
    <t>Hagen</t>
  </si>
  <si>
    <t>Hamm</t>
  </si>
  <si>
    <t>Herne</t>
  </si>
  <si>
    <t>Mülheim an der Ruhr</t>
  </si>
  <si>
    <t>Oberhausen</t>
  </si>
  <si>
    <t xml:space="preserve">Kreisfreie Städte </t>
  </si>
  <si>
    <t>Ennepe-Ruhr-Kreis</t>
  </si>
  <si>
    <t>Kreis Recklinghausen</t>
  </si>
  <si>
    <t>Kreis Unna</t>
  </si>
  <si>
    <t>Kreis Wesel</t>
  </si>
  <si>
    <t xml:space="preserve">Metropole Ruhr
</t>
  </si>
  <si>
    <t>NRW</t>
  </si>
  <si>
    <t>Quelle: Landesbetrieb für Information und Technik, NRW.</t>
  </si>
  <si>
    <t>Bearbeitung: Regionalstatistik Ruhr.</t>
  </si>
  <si>
    <t>Insgesamt</t>
  </si>
  <si>
    <t>Inhalt</t>
  </si>
  <si>
    <t>Anmerkung</t>
  </si>
  <si>
    <t>NRW ohne Metropole Ruhr</t>
  </si>
  <si>
    <t>Ausländische Bevölkerung</t>
  </si>
  <si>
    <t>A.1</t>
  </si>
  <si>
    <t>nach Nationalität</t>
  </si>
  <si>
    <t xml:space="preserve">Ausländische Bevölkerung </t>
  </si>
  <si>
    <t>Die Daten sind aus dem Ausländerzentralregister Köln, veröffentlicht von Information und Technik NRW</t>
  </si>
  <si>
    <t>Türkei</t>
  </si>
  <si>
    <t xml:space="preserve">  Griechen-land</t>
  </si>
  <si>
    <t xml:space="preserve">  Rumänien</t>
  </si>
  <si>
    <t>Bosnien-Herzegowina</t>
  </si>
  <si>
    <t>Irak</t>
  </si>
  <si>
    <t>Syrien, Arabische Republik</t>
  </si>
  <si>
    <t>Summe Kreise</t>
  </si>
  <si>
    <t>Ab dem Berichtsjahr 2000 ist die Zuordnung der lebend Geborenen wegen der Reform des Staatsangehörigkeitsrechts beeinflusst.</t>
  </si>
  <si>
    <t>A.2</t>
  </si>
  <si>
    <t>Stand: 31.12.2017</t>
  </si>
  <si>
    <t>Ausländer nach Nationalitäten 31.12.2017 - absolut -</t>
  </si>
  <si>
    <t>Ausländer nach Nationalitäten 31.12.2017 - in Prozent -</t>
  </si>
  <si>
    <t>Ausländer nach Nationalitäten 31.12.2016 - absolut -</t>
  </si>
  <si>
    <t>Ausländer nach Nationalitäten 31.12.2016 - in Prozent -</t>
  </si>
  <si>
    <t>Kreise</t>
  </si>
  <si>
    <r>
      <t xml:space="preserve">nach Nationalität am </t>
    </r>
    <r>
      <rPr>
        <b/>
        <sz val="8"/>
        <rFont val="Arial"/>
        <family val="2"/>
      </rPr>
      <t>31.12.2017 - absolut -</t>
    </r>
  </si>
  <si>
    <r>
      <t xml:space="preserve">nach Nationalität am </t>
    </r>
    <r>
      <rPr>
        <b/>
        <sz val="8"/>
        <rFont val="Arial"/>
        <family val="2"/>
      </rPr>
      <t>31.12.2017 - in Prozent -</t>
    </r>
  </si>
  <si>
    <t>Bulgarien</t>
  </si>
  <si>
    <t>Italien</t>
  </si>
  <si>
    <t>Polen</t>
  </si>
  <si>
    <t>Serbien ohne Kosovo</t>
  </si>
  <si>
    <t>nach Nationalität             Entwicklung vom 31.12.2016 bis 31.12.2017 - in Prozent -</t>
  </si>
  <si>
    <t>A.1_2017-abs</t>
  </si>
  <si>
    <t>A.2_2017-proz</t>
  </si>
  <si>
    <t>A.3_2016-abs</t>
  </si>
  <si>
    <t>A.4_2016-proz</t>
  </si>
  <si>
    <t>Stand: 31.12.2016</t>
  </si>
  <si>
    <r>
      <t xml:space="preserve">nach Nationalität am </t>
    </r>
    <r>
      <rPr>
        <b/>
        <sz val="8"/>
        <rFont val="Arial"/>
        <family val="2"/>
      </rPr>
      <t>31.12.2016 - absolut -</t>
    </r>
  </si>
  <si>
    <t>https://www.destatis.de/DE/ZahlenFakten/GesellschaftStaat/Bevoelkerung/MigrationIntegration/Methoden/Auslaenderzentralregister.html</t>
  </si>
  <si>
    <t>Destatis:</t>
  </si>
  <si>
    <t>Ausländerzentralregister und Unterschiede zur Bevölkerungsfortschreibung unter:</t>
  </si>
  <si>
    <t>Entwicklung der Ausländerzahlen von 2016 bis 2017 - absolut -</t>
  </si>
  <si>
    <t>nach Nationalität             Entwicklung vom 31.12.2016 bis 31.12.2017 - absolut -</t>
  </si>
  <si>
    <t>A.5_Entw. 2016 bis 2017 abs</t>
  </si>
  <si>
    <t>A.6_Entw. 2016 bis 2017 in proz</t>
  </si>
  <si>
    <t>Entwicklung der Ausländerzahlen von 2016 bis 2017 - in Prozent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</si>
</sst>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.5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9" fillId="0" borderId="0"/>
    <xf numFmtId="0" fontId="21" fillId="0" borderId="0" applyNumberForma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</cellStyleXfs>
  <cellXfs count="84">
    <xf numFmtId="0" fontId="0" fillId="0" borderId="0" xfId="0"/>
    <xf numFmtId="0" fontId="5" fillId="0" borderId="0" xfId="0" applyFont="1" applyBorder="1"/>
    <xf numFmtId="0" fontId="6" fillId="0" borderId="0" xfId="0" applyFont="1" applyBorder="1" applyAlignment="1">
      <alignment horizontal="right" vertical="center"/>
    </xf>
    <xf numFmtId="0" fontId="7" fillId="0" borderId="0" xfId="0" applyFont="1" applyBorder="1"/>
    <xf numFmtId="0" fontId="8" fillId="0" borderId="0" xfId="0" applyFont="1" applyBorder="1" applyAlignment="1"/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/>
    <xf numFmtId="0" fontId="5" fillId="0" borderId="2" xfId="0" applyFont="1" applyBorder="1"/>
    <xf numFmtId="49" fontId="11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 wrapText="1"/>
    </xf>
    <xf numFmtId="0" fontId="11" fillId="0" borderId="0" xfId="0" applyFont="1" applyBorder="1"/>
    <xf numFmtId="0" fontId="13" fillId="0" borderId="0" xfId="0" applyFont="1" applyBorder="1" applyAlignment="1"/>
    <xf numFmtId="3" fontId="12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/>
    </xf>
    <xf numFmtId="49" fontId="15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49" fontId="17" fillId="0" borderId="0" xfId="0" applyNumberFormat="1" applyFont="1" applyBorder="1"/>
    <xf numFmtId="3" fontId="18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/>
    </xf>
    <xf numFmtId="3" fontId="5" fillId="0" borderId="0" xfId="0" applyNumberFormat="1" applyFont="1"/>
    <xf numFmtId="3" fontId="5" fillId="0" borderId="0" xfId="0" applyNumberFormat="1" applyFont="1" applyBorder="1"/>
    <xf numFmtId="0" fontId="5" fillId="0" borderId="0" xfId="0" applyFont="1"/>
    <xf numFmtId="0" fontId="10" fillId="0" borderId="0" xfId="0" applyFont="1" applyAlignment="1">
      <alignment horizontal="left" vertical="center"/>
    </xf>
    <xf numFmtId="0" fontId="10" fillId="0" borderId="2" xfId="0" applyFont="1" applyBorder="1"/>
    <xf numFmtId="0" fontId="10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3" fontId="10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Continuous" vertical="center"/>
    </xf>
    <xf numFmtId="0" fontId="20" fillId="0" borderId="0" xfId="0" applyFont="1"/>
    <xf numFmtId="0" fontId="4" fillId="0" borderId="0" xfId="0" applyFont="1" applyBorder="1"/>
    <xf numFmtId="0" fontId="22" fillId="0" borderId="0" xfId="2" applyFont="1" applyBorder="1" applyAlignment="1">
      <alignment horizontal="left"/>
    </xf>
    <xf numFmtId="0" fontId="3" fillId="0" borderId="0" xfId="0" applyFont="1" applyBorder="1"/>
    <xf numFmtId="0" fontId="23" fillId="0" borderId="0" xfId="1" applyNumberFormat="1" applyFont="1" applyFill="1" applyBorder="1" applyAlignment="1">
      <alignment vertical="center" wrapText="1"/>
    </xf>
    <xf numFmtId="0" fontId="19" fillId="0" borderId="0" xfId="1" applyAlignment="1"/>
    <xf numFmtId="0" fontId="23" fillId="0" borderId="0" xfId="1" applyNumberFormat="1" applyFont="1" applyFill="1" applyBorder="1" applyAlignment="1">
      <alignment vertical="top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0" fontId="2" fillId="0" borderId="0" xfId="0" applyFont="1" applyBorder="1"/>
    <xf numFmtId="164" fontId="10" fillId="0" borderId="0" xfId="0" applyNumberFormat="1" applyFont="1" applyFill="1" applyBorder="1" applyAlignment="1">
      <alignment horizontal="right" vertical="center" wrapText="1"/>
    </xf>
    <xf numFmtId="0" fontId="2" fillId="0" borderId="0" xfId="2" applyFont="1" applyBorder="1" applyAlignment="1">
      <alignment horizontal="left"/>
    </xf>
    <xf numFmtId="164" fontId="12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Border="1"/>
    <xf numFmtId="0" fontId="20" fillId="0" borderId="2" xfId="0" applyFont="1" applyBorder="1"/>
    <xf numFmtId="0" fontId="20" fillId="0" borderId="1" xfId="0" applyFont="1" applyBorder="1"/>
    <xf numFmtId="3" fontId="20" fillId="0" borderId="0" xfId="0" applyNumberFormat="1" applyFont="1" applyFill="1"/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0" fontId="12" fillId="0" borderId="0" xfId="0" applyFont="1" applyBorder="1" applyAlignment="1"/>
    <xf numFmtId="0" fontId="12" fillId="0" borderId="0" xfId="0" applyFont="1" applyFill="1" applyBorder="1" applyAlignment="1"/>
    <xf numFmtId="3" fontId="26" fillId="0" borderId="0" xfId="0" applyNumberFormat="1" applyFont="1" applyFill="1"/>
    <xf numFmtId="0" fontId="12" fillId="0" borderId="0" xfId="0" applyFont="1" applyFill="1" applyBorder="1" applyAlignment="1">
      <alignment horizontal="centerContinuous" vertical="center"/>
    </xf>
    <xf numFmtId="49" fontId="1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164" fontId="20" fillId="0" borderId="0" xfId="0" applyNumberFormat="1" applyFont="1"/>
    <xf numFmtId="0" fontId="26" fillId="0" borderId="0" xfId="0" applyFont="1" applyAlignment="1">
      <alignment horizontal="center" vertical="center" wrapText="1"/>
    </xf>
    <xf numFmtId="0" fontId="1" fillId="0" borderId="0" xfId="0" applyFont="1" applyBorder="1"/>
    <xf numFmtId="0" fontId="27" fillId="0" borderId="0" xfId="0" applyFont="1" applyAlignment="1">
      <alignment wrapText="1"/>
    </xf>
    <xf numFmtId="0" fontId="21" fillId="0" borderId="0" xfId="2" applyBorder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1" fillId="0" borderId="0" xfId="2"/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7">
    <cellStyle name="Link" xfId="2" builtinId="8"/>
    <cellStyle name="Link 2" xfId="4"/>
    <cellStyle name="Standard" xfId="0" builtinId="0"/>
    <cellStyle name="Standard 2" xfId="1"/>
    <cellStyle name="Standard 2 2" xfId="5"/>
    <cellStyle name="Standard 3" xfId="3"/>
    <cellStyle name="Standard 4" xfId="6"/>
  </cellStyles>
  <dxfs count="0"/>
  <tableStyles count="0" defaultTableStyle="TableStyleMedium2" defaultPivotStyle="PivotStyleLight16"/>
  <colors>
    <mruColors>
      <color rgb="FFFF5050"/>
      <color rgb="FFFFCC00"/>
      <color rgb="FF339966"/>
      <color rgb="FFFFD9D9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561975</xdr:colOff>
      <xdr:row>35</xdr:row>
      <xdr:rowOff>104775</xdr:rowOff>
    </xdr:from>
    <xdr:to>
      <xdr:col>16</xdr:col>
      <xdr:colOff>161700</xdr:colOff>
      <xdr:row>39</xdr:row>
      <xdr:rowOff>137760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7115175"/>
          <a:ext cx="1800000" cy="756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609600</xdr:colOff>
      <xdr:row>35</xdr:row>
      <xdr:rowOff>104775</xdr:rowOff>
    </xdr:from>
    <xdr:to>
      <xdr:col>16</xdr:col>
      <xdr:colOff>209325</xdr:colOff>
      <xdr:row>39</xdr:row>
      <xdr:rowOff>137760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7115175"/>
          <a:ext cx="1800000" cy="756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561975</xdr:colOff>
      <xdr:row>35</xdr:row>
      <xdr:rowOff>104775</xdr:rowOff>
    </xdr:from>
    <xdr:to>
      <xdr:col>16</xdr:col>
      <xdr:colOff>161700</xdr:colOff>
      <xdr:row>39</xdr:row>
      <xdr:rowOff>137760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7115175"/>
          <a:ext cx="1800000" cy="7568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647700</xdr:colOff>
      <xdr:row>34</xdr:row>
      <xdr:rowOff>66675</xdr:rowOff>
    </xdr:from>
    <xdr:to>
      <xdr:col>16</xdr:col>
      <xdr:colOff>247425</xdr:colOff>
      <xdr:row>38</xdr:row>
      <xdr:rowOff>99660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6896100"/>
          <a:ext cx="1800000" cy="7568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609600</xdr:colOff>
      <xdr:row>35</xdr:row>
      <xdr:rowOff>104775</xdr:rowOff>
    </xdr:from>
    <xdr:to>
      <xdr:col>16</xdr:col>
      <xdr:colOff>209325</xdr:colOff>
      <xdr:row>39</xdr:row>
      <xdr:rowOff>137760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7115175"/>
          <a:ext cx="1800000" cy="7568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609600</xdr:colOff>
      <xdr:row>35</xdr:row>
      <xdr:rowOff>104775</xdr:rowOff>
    </xdr:from>
    <xdr:to>
      <xdr:col>16</xdr:col>
      <xdr:colOff>209325</xdr:colOff>
      <xdr:row>39</xdr:row>
      <xdr:rowOff>137760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7105650"/>
          <a:ext cx="1800000" cy="75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CC"/>
  </sheetPr>
  <dimension ref="B2:M25"/>
  <sheetViews>
    <sheetView showGridLines="0" workbookViewId="0">
      <selection activeCell="C15" sqref="C15"/>
    </sheetView>
  </sheetViews>
  <sheetFormatPr baseColWidth="10" defaultRowHeight="15" x14ac:dyDescent="0.25"/>
  <cols>
    <col min="1" max="1" width="1.7109375" customWidth="1"/>
    <col min="3" max="3" width="24.5703125" customWidth="1"/>
    <col min="4" max="4" width="106.7109375" bestFit="1" customWidth="1"/>
  </cols>
  <sheetData>
    <row r="2" spans="2:5" ht="15.75" x14ac:dyDescent="0.25">
      <c r="D2" s="3"/>
    </row>
    <row r="3" spans="2:5" ht="15.75" x14ac:dyDescent="0.25">
      <c r="D3" s="3"/>
    </row>
    <row r="4" spans="2:5" ht="15.75" x14ac:dyDescent="0.25">
      <c r="B4" s="2" t="s">
        <v>25</v>
      </c>
      <c r="C4" s="4" t="s">
        <v>24</v>
      </c>
      <c r="D4" s="3"/>
      <c r="E4" t="str">
        <f>Deckblatt!C6</f>
        <v>Stand: 31.12.2017</v>
      </c>
    </row>
    <row r="5" spans="2:5" x14ac:dyDescent="0.25">
      <c r="B5" s="5"/>
      <c r="C5" s="6" t="s">
        <v>26</v>
      </c>
    </row>
    <row r="6" spans="2:5" x14ac:dyDescent="0.25">
      <c r="B6" s="5"/>
      <c r="C6" s="36" t="s">
        <v>38</v>
      </c>
    </row>
    <row r="8" spans="2:5" x14ac:dyDescent="0.25">
      <c r="C8" s="41"/>
      <c r="D8" s="41"/>
    </row>
    <row r="9" spans="2:5" ht="15.75" x14ac:dyDescent="0.25">
      <c r="C9" s="4" t="s">
        <v>21</v>
      </c>
      <c r="D9" s="42"/>
    </row>
    <row r="10" spans="2:5" x14ac:dyDescent="0.25">
      <c r="C10" s="78" t="s">
        <v>51</v>
      </c>
      <c r="D10" s="76" t="s">
        <v>39</v>
      </c>
    </row>
    <row r="11" spans="2:5" x14ac:dyDescent="0.25">
      <c r="C11" s="78" t="s">
        <v>52</v>
      </c>
      <c r="D11" s="76" t="s">
        <v>40</v>
      </c>
    </row>
    <row r="12" spans="2:5" x14ac:dyDescent="0.25">
      <c r="C12" s="78" t="s">
        <v>53</v>
      </c>
      <c r="D12" s="76" t="s">
        <v>41</v>
      </c>
    </row>
    <row r="13" spans="2:5" x14ac:dyDescent="0.25">
      <c r="C13" s="78" t="s">
        <v>54</v>
      </c>
      <c r="D13" s="76" t="s">
        <v>42</v>
      </c>
    </row>
    <row r="14" spans="2:5" x14ac:dyDescent="0.25">
      <c r="C14" s="80" t="s">
        <v>62</v>
      </c>
      <c r="D14" s="76" t="s">
        <v>60</v>
      </c>
    </row>
    <row r="15" spans="2:5" x14ac:dyDescent="0.25">
      <c r="C15" s="80" t="s">
        <v>63</v>
      </c>
      <c r="D15" s="76" t="s">
        <v>64</v>
      </c>
    </row>
    <row r="16" spans="2:5" x14ac:dyDescent="0.25">
      <c r="C16" s="43"/>
      <c r="D16" s="44"/>
    </row>
    <row r="17" spans="3:13" ht="15.75" x14ac:dyDescent="0.25">
      <c r="C17" s="4" t="s">
        <v>22</v>
      </c>
      <c r="D17" s="44"/>
    </row>
    <row r="18" spans="3:13" x14ac:dyDescent="0.25">
      <c r="C18" s="52" t="s">
        <v>28</v>
      </c>
      <c r="D18" s="44"/>
    </row>
    <row r="19" spans="3:13" x14ac:dyDescent="0.25">
      <c r="C19" s="54" t="s">
        <v>36</v>
      </c>
    </row>
    <row r="20" spans="3:13" x14ac:dyDescent="0.25">
      <c r="C20" s="54" t="s">
        <v>59</v>
      </c>
    </row>
    <row r="21" spans="3:13" ht="19.5" customHeight="1" x14ac:dyDescent="0.25">
      <c r="C21" s="43" t="s">
        <v>58</v>
      </c>
      <c r="D21" s="77" t="s">
        <v>57</v>
      </c>
    </row>
    <row r="22" spans="3:13" x14ac:dyDescent="0.25">
      <c r="C22" s="43"/>
    </row>
    <row r="23" spans="3:13" x14ac:dyDescent="0.25">
      <c r="C23" s="43"/>
      <c r="D23" s="45"/>
      <c r="E23" s="46"/>
      <c r="F23" s="46"/>
      <c r="G23" s="46"/>
      <c r="H23" s="46"/>
      <c r="I23" s="46"/>
      <c r="J23" s="46"/>
      <c r="K23" s="46"/>
      <c r="L23" s="46"/>
      <c r="M23" s="46"/>
    </row>
    <row r="24" spans="3:13" x14ac:dyDescent="0.25">
      <c r="D24" s="45"/>
      <c r="E24" s="46"/>
      <c r="F24" s="46"/>
      <c r="G24" s="46"/>
      <c r="H24" s="46"/>
      <c r="I24" s="46"/>
      <c r="J24" s="46"/>
      <c r="K24" s="46"/>
      <c r="L24" s="46"/>
      <c r="M24" s="46"/>
    </row>
    <row r="25" spans="3:13" x14ac:dyDescent="0.25">
      <c r="D25" s="47"/>
      <c r="E25" s="46"/>
      <c r="F25" s="46"/>
      <c r="G25" s="46"/>
      <c r="H25" s="46"/>
      <c r="I25" s="46"/>
      <c r="J25" s="46"/>
      <c r="K25" s="46"/>
      <c r="L25" s="46"/>
      <c r="M25" s="46"/>
    </row>
  </sheetData>
  <sheetProtection algorithmName="SHA-512" hashValue="0HWwb7pDlJgV5w+j6xqhu5E0F2ZM20avKilbFVlHzRDztiYsbHTWWPoHKfrSUfBiT5d4Iog0njp7Lf6rC0gDLw==" saltValue="JsHy6tg8oY4gY7zjQBMo0g==" spinCount="100000" sheet="1" objects="1" scenarios="1"/>
  <hyperlinks>
    <hyperlink ref="C10" location="'A.1_2017-abs '!A1" display="A.1_2017-abs"/>
    <hyperlink ref="C11" location="'A.2_2017-proz'!A1" display="A.2_2017-proz"/>
    <hyperlink ref="C12" location="'A.3_2016-abs'!A1" display="A.3_2016-abs"/>
    <hyperlink ref="C13" location="'A.3_2016-abs'!A1" display="A.4_2016-proz"/>
    <hyperlink ref="C14" location="'A.5_Entw 2016 bis 2017 abs.'!A1" display="A.5_Entw. 2016 bis 2017 abs"/>
    <hyperlink ref="C15" location="'A.6_Entw 2016 bis 2017 in proz'!A1" display="A.6_Entw. 2016 bis 2017 in proz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49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/>
    </sheetView>
  </sheetViews>
  <sheetFormatPr baseColWidth="10" defaultRowHeight="14.25" x14ac:dyDescent="0.2"/>
  <cols>
    <col min="1" max="1" width="0.7109375" style="56" customWidth="1"/>
    <col min="2" max="2" width="22.28515625" style="41" customWidth="1"/>
    <col min="3" max="3" width="7.28515625" style="32" hidden="1" customWidth="1"/>
    <col min="4" max="4" width="8" style="32" hidden="1" customWidth="1"/>
    <col min="5" max="5" width="13.85546875" style="32" customWidth="1"/>
    <col min="6" max="11" width="10.7109375" style="32" customWidth="1"/>
    <col min="12" max="12" width="11.42578125" style="32" customWidth="1"/>
    <col min="13" max="15" width="10.7109375" style="32" customWidth="1"/>
    <col min="16" max="16" width="0.85546875" style="41" customWidth="1"/>
    <col min="17" max="16384" width="11.42578125" style="41"/>
  </cols>
  <sheetData>
    <row r="1" spans="2:16" x14ac:dyDescent="0.2">
      <c r="B1" s="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6"/>
    </row>
    <row r="2" spans="2:16" ht="15.75" x14ac:dyDescent="0.25">
      <c r="B2" s="2" t="s">
        <v>25</v>
      </c>
      <c r="C2" s="3"/>
      <c r="D2" s="3"/>
      <c r="E2" s="4" t="s">
        <v>27</v>
      </c>
      <c r="G2" s="3"/>
      <c r="H2" s="4"/>
      <c r="I2" s="4"/>
      <c r="J2" s="4"/>
      <c r="P2" s="3"/>
    </row>
    <row r="3" spans="2:16" ht="15.75" x14ac:dyDescent="0.25">
      <c r="B3" s="5"/>
      <c r="C3" s="3"/>
      <c r="D3" s="3"/>
      <c r="E3" s="6" t="s">
        <v>26</v>
      </c>
      <c r="G3" s="3"/>
      <c r="H3" s="4"/>
      <c r="I3" s="4"/>
      <c r="J3" s="4"/>
      <c r="K3" s="3"/>
      <c r="L3" s="3"/>
      <c r="M3" s="3"/>
      <c r="N3" s="3"/>
      <c r="O3" s="3"/>
      <c r="P3" s="3"/>
    </row>
    <row r="4" spans="2:16" ht="15.75" x14ac:dyDescent="0.25">
      <c r="B4" s="5"/>
      <c r="C4" s="3"/>
      <c r="D4" s="3"/>
      <c r="E4" s="36" t="str">
        <f>Deckblatt!C6</f>
        <v>Stand: 31.12.2017</v>
      </c>
      <c r="F4" s="3"/>
      <c r="G4" s="3"/>
      <c r="H4" s="4"/>
      <c r="I4" s="4"/>
      <c r="J4" s="4"/>
      <c r="K4" s="4"/>
      <c r="L4" s="4"/>
      <c r="M4" s="4"/>
      <c r="N4" s="4"/>
      <c r="O4" s="4"/>
      <c r="P4" s="3"/>
    </row>
    <row r="5" spans="2:16" x14ac:dyDescent="0.2">
      <c r="B5" s="57"/>
      <c r="C5" s="7"/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56"/>
    </row>
    <row r="6" spans="2:16" s="56" customFormat="1" ht="6.75" customHeight="1" x14ac:dyDescent="0.2">
      <c r="B6" s="50"/>
      <c r="C6" s="51"/>
      <c r="D6" s="51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8"/>
    </row>
    <row r="7" spans="2:16" s="56" customFormat="1" ht="24.95" customHeight="1" x14ac:dyDescent="0.2">
      <c r="B7" s="60"/>
      <c r="C7" s="61"/>
      <c r="D7" s="62"/>
      <c r="E7" s="81" t="s">
        <v>20</v>
      </c>
      <c r="F7" s="82" t="s">
        <v>44</v>
      </c>
      <c r="G7" s="82"/>
      <c r="H7" s="82"/>
      <c r="I7" s="82"/>
      <c r="J7" s="82"/>
      <c r="K7" s="82"/>
      <c r="L7" s="83"/>
      <c r="M7" s="83"/>
      <c r="N7" s="83"/>
      <c r="O7" s="83"/>
    </row>
    <row r="8" spans="2:16" s="56" customFormat="1" ht="35.25" customHeight="1" x14ac:dyDescent="0.2">
      <c r="B8" s="60"/>
      <c r="C8" s="62"/>
      <c r="D8" s="62"/>
      <c r="E8" s="81"/>
      <c r="F8" s="75" t="s">
        <v>32</v>
      </c>
      <c r="G8" s="63" t="s">
        <v>46</v>
      </c>
      <c r="H8" s="75" t="s">
        <v>30</v>
      </c>
      <c r="I8" s="64" t="s">
        <v>33</v>
      </c>
      <c r="J8" s="64" t="s">
        <v>47</v>
      </c>
      <c r="K8" s="64" t="s">
        <v>48</v>
      </c>
      <c r="L8" s="64" t="s">
        <v>31</v>
      </c>
      <c r="M8" s="75" t="s">
        <v>49</v>
      </c>
      <c r="N8" s="65" t="s">
        <v>34</v>
      </c>
      <c r="O8" s="65" t="s">
        <v>29</v>
      </c>
      <c r="P8" s="41"/>
    </row>
    <row r="9" spans="2:16" ht="6.75" customHeight="1" x14ac:dyDescent="0.2">
      <c r="B9" s="66"/>
      <c r="C9" s="15"/>
      <c r="D9" s="15"/>
      <c r="E9" s="16"/>
      <c r="F9" s="16"/>
      <c r="G9" s="16"/>
      <c r="H9" s="49"/>
      <c r="I9" s="49"/>
      <c r="J9" s="49"/>
      <c r="K9" s="16"/>
      <c r="L9" s="16"/>
      <c r="M9" s="16"/>
      <c r="N9" s="16"/>
      <c r="O9" s="16"/>
      <c r="P9" s="57"/>
    </row>
    <row r="10" spans="2:16" x14ac:dyDescent="0.2">
      <c r="B10" s="37"/>
      <c r="C10" s="67"/>
      <c r="D10" s="67"/>
      <c r="E10" s="68"/>
      <c r="F10" s="68"/>
      <c r="G10" s="69"/>
      <c r="H10" s="70"/>
      <c r="I10" s="70"/>
      <c r="J10" s="70"/>
      <c r="K10" s="68"/>
      <c r="L10" s="68"/>
      <c r="M10" s="68"/>
      <c r="N10" s="68"/>
      <c r="O10" s="68"/>
    </row>
    <row r="11" spans="2:16" x14ac:dyDescent="0.2">
      <c r="B11" s="29" t="s">
        <v>0</v>
      </c>
      <c r="C11" s="9"/>
      <c r="D11" s="9"/>
      <c r="E11" s="21">
        <v>50505</v>
      </c>
      <c r="F11" s="38">
        <v>795</v>
      </c>
      <c r="G11" s="38">
        <v>900</v>
      </c>
      <c r="H11" s="38">
        <v>1305</v>
      </c>
      <c r="I11" s="38">
        <v>1605</v>
      </c>
      <c r="J11" s="38">
        <v>1905</v>
      </c>
      <c r="K11" s="38">
        <v>3910</v>
      </c>
      <c r="L11" s="38">
        <v>1955</v>
      </c>
      <c r="M11" s="38">
        <v>1390</v>
      </c>
      <c r="N11" s="38">
        <v>7115</v>
      </c>
      <c r="O11" s="38">
        <v>9080</v>
      </c>
      <c r="P11" s="10"/>
    </row>
    <row r="12" spans="2:16" x14ac:dyDescent="0.2">
      <c r="B12" s="29" t="s">
        <v>1</v>
      </c>
      <c r="C12" s="9"/>
      <c r="D12" s="9"/>
      <c r="E12" s="21">
        <v>12825</v>
      </c>
      <c r="F12" s="38">
        <v>250</v>
      </c>
      <c r="G12" s="38">
        <v>170</v>
      </c>
      <c r="H12" s="38">
        <v>520</v>
      </c>
      <c r="I12" s="38">
        <v>300</v>
      </c>
      <c r="J12" s="38">
        <v>340</v>
      </c>
      <c r="K12" s="38">
        <v>1055</v>
      </c>
      <c r="L12" s="38">
        <v>165</v>
      </c>
      <c r="M12" s="38">
        <v>435</v>
      </c>
      <c r="N12" s="38">
        <v>1455</v>
      </c>
      <c r="O12" s="38">
        <v>4450</v>
      </c>
      <c r="P12" s="10"/>
    </row>
    <row r="13" spans="2:16" x14ac:dyDescent="0.2">
      <c r="B13" s="29" t="s">
        <v>2</v>
      </c>
      <c r="C13" s="9"/>
      <c r="D13" s="9"/>
      <c r="E13" s="21">
        <v>112645</v>
      </c>
      <c r="F13" s="38">
        <v>1995</v>
      </c>
      <c r="G13" s="38">
        <v>3530</v>
      </c>
      <c r="H13" s="38">
        <v>4495</v>
      </c>
      <c r="I13" s="38">
        <v>2645</v>
      </c>
      <c r="J13" s="38">
        <v>3935</v>
      </c>
      <c r="K13" s="38">
        <v>10350</v>
      </c>
      <c r="L13" s="38">
        <v>5210</v>
      </c>
      <c r="M13" s="38">
        <v>2560</v>
      </c>
      <c r="N13" s="38">
        <v>9460</v>
      </c>
      <c r="O13" s="38">
        <v>23090</v>
      </c>
      <c r="P13" s="10"/>
    </row>
    <row r="14" spans="2:16" x14ac:dyDescent="0.2">
      <c r="B14" s="29" t="s">
        <v>3</v>
      </c>
      <c r="C14" s="9"/>
      <c r="D14" s="9"/>
      <c r="E14" s="21">
        <v>108815</v>
      </c>
      <c r="F14" s="38">
        <v>1985</v>
      </c>
      <c r="G14" s="38">
        <v>9670</v>
      </c>
      <c r="H14" s="38">
        <v>2290</v>
      </c>
      <c r="I14" s="38">
        <v>2445</v>
      </c>
      <c r="J14" s="38">
        <v>3700</v>
      </c>
      <c r="K14" s="38">
        <v>6525</v>
      </c>
      <c r="L14" s="38">
        <v>7890</v>
      </c>
      <c r="M14" s="38">
        <v>2045</v>
      </c>
      <c r="N14" s="38">
        <v>8270</v>
      </c>
      <c r="O14" s="38">
        <v>35065</v>
      </c>
      <c r="P14" s="10"/>
    </row>
    <row r="15" spans="2:16" x14ac:dyDescent="0.2">
      <c r="B15" s="29" t="s">
        <v>4</v>
      </c>
      <c r="C15" s="9"/>
      <c r="D15" s="9"/>
      <c r="E15" s="21">
        <v>100465</v>
      </c>
      <c r="F15" s="38">
        <v>1020</v>
      </c>
      <c r="G15" s="38">
        <v>2055</v>
      </c>
      <c r="H15" s="38">
        <v>2995</v>
      </c>
      <c r="I15" s="38">
        <v>5555</v>
      </c>
      <c r="J15" s="38">
        <v>2875</v>
      </c>
      <c r="K15" s="38">
        <v>7810</v>
      </c>
      <c r="L15" s="38">
        <v>4135</v>
      </c>
      <c r="M15" s="38">
        <v>3620</v>
      </c>
      <c r="N15" s="38">
        <v>10990</v>
      </c>
      <c r="O15" s="38">
        <v>15605</v>
      </c>
      <c r="P15" s="10"/>
    </row>
    <row r="16" spans="2:16" x14ac:dyDescent="0.2">
      <c r="B16" s="29" t="s">
        <v>5</v>
      </c>
      <c r="C16" s="9"/>
      <c r="D16" s="9"/>
      <c r="E16" s="21">
        <v>55745</v>
      </c>
      <c r="F16" s="38">
        <v>1140</v>
      </c>
      <c r="G16" s="38">
        <v>2340</v>
      </c>
      <c r="H16" s="38">
        <v>640</v>
      </c>
      <c r="I16" s="38">
        <v>1130</v>
      </c>
      <c r="J16" s="38">
        <v>1900</v>
      </c>
      <c r="K16" s="38">
        <v>4480</v>
      </c>
      <c r="L16" s="38">
        <v>4360</v>
      </c>
      <c r="M16" s="38">
        <v>1995</v>
      </c>
      <c r="N16" s="38">
        <v>4805</v>
      </c>
      <c r="O16" s="38">
        <v>19360</v>
      </c>
      <c r="P16" s="10"/>
    </row>
    <row r="17" spans="2:16" x14ac:dyDescent="0.2">
      <c r="B17" s="29" t="s">
        <v>6</v>
      </c>
      <c r="C17" s="9"/>
      <c r="D17" s="9"/>
      <c r="E17" s="21">
        <v>35930</v>
      </c>
      <c r="F17" s="38">
        <v>610</v>
      </c>
      <c r="G17" s="38">
        <v>1435</v>
      </c>
      <c r="H17" s="38">
        <v>3330</v>
      </c>
      <c r="I17" s="38">
        <v>420</v>
      </c>
      <c r="J17" s="38">
        <v>3650</v>
      </c>
      <c r="K17" s="38">
        <v>2615</v>
      </c>
      <c r="L17" s="38">
        <v>3030</v>
      </c>
      <c r="M17" s="38">
        <v>720</v>
      </c>
      <c r="N17" s="38">
        <v>3230</v>
      </c>
      <c r="O17" s="38">
        <v>7315</v>
      </c>
      <c r="P17" s="10"/>
    </row>
    <row r="18" spans="2:16" x14ac:dyDescent="0.2">
      <c r="B18" s="29" t="s">
        <v>7</v>
      </c>
      <c r="C18" s="9"/>
      <c r="D18" s="9"/>
      <c r="E18" s="21">
        <v>27930</v>
      </c>
      <c r="F18" s="38">
        <v>1020</v>
      </c>
      <c r="G18" s="38">
        <v>2005</v>
      </c>
      <c r="H18" s="38">
        <v>195</v>
      </c>
      <c r="I18" s="38">
        <v>865</v>
      </c>
      <c r="J18" s="38">
        <v>560</v>
      </c>
      <c r="K18" s="38">
        <v>3580</v>
      </c>
      <c r="L18" s="38">
        <v>1070</v>
      </c>
      <c r="M18" s="38">
        <v>370</v>
      </c>
      <c r="N18" s="38">
        <v>1770</v>
      </c>
      <c r="O18" s="38">
        <v>9210</v>
      </c>
      <c r="P18" s="10"/>
    </row>
    <row r="19" spans="2:16" x14ac:dyDescent="0.2">
      <c r="B19" s="29" t="s">
        <v>8</v>
      </c>
      <c r="C19" s="9"/>
      <c r="D19" s="9"/>
      <c r="E19" s="21">
        <v>28095</v>
      </c>
      <c r="F19" s="38">
        <v>425</v>
      </c>
      <c r="G19" s="38">
        <v>980</v>
      </c>
      <c r="H19" s="38">
        <v>1030</v>
      </c>
      <c r="I19" s="38">
        <v>260</v>
      </c>
      <c r="J19" s="38">
        <v>810</v>
      </c>
      <c r="K19" s="38">
        <v>2095</v>
      </c>
      <c r="L19" s="38">
        <v>2105</v>
      </c>
      <c r="M19" s="38">
        <v>435</v>
      </c>
      <c r="N19" s="38">
        <v>3880</v>
      </c>
      <c r="O19" s="38">
        <v>9825</v>
      </c>
      <c r="P19" s="10"/>
    </row>
    <row r="20" spans="2:16" x14ac:dyDescent="0.2">
      <c r="B20" s="29" t="s">
        <v>9</v>
      </c>
      <c r="C20" s="9"/>
      <c r="D20" s="9"/>
      <c r="E20" s="21">
        <v>27255</v>
      </c>
      <c r="F20" s="38">
        <v>600</v>
      </c>
      <c r="G20" s="38">
        <v>570</v>
      </c>
      <c r="H20" s="38">
        <v>425</v>
      </c>
      <c r="I20" s="38">
        <v>1285</v>
      </c>
      <c r="J20" s="38">
        <v>1175</v>
      </c>
      <c r="K20" s="38">
        <v>1665</v>
      </c>
      <c r="L20" s="38">
        <v>480</v>
      </c>
      <c r="M20" s="38">
        <v>1595</v>
      </c>
      <c r="N20" s="38">
        <v>2450</v>
      </c>
      <c r="O20" s="38">
        <v>4885</v>
      </c>
      <c r="P20" s="10"/>
    </row>
    <row r="21" spans="2:16" x14ac:dyDescent="0.2">
      <c r="B21" s="29" t="s">
        <v>10</v>
      </c>
      <c r="C21" s="9"/>
      <c r="D21" s="9"/>
      <c r="E21" s="21">
        <v>32020</v>
      </c>
      <c r="F21" s="38">
        <v>1420</v>
      </c>
      <c r="G21" s="38">
        <v>385</v>
      </c>
      <c r="H21" s="38">
        <v>660</v>
      </c>
      <c r="I21" s="38">
        <v>610</v>
      </c>
      <c r="J21" s="38">
        <v>2005</v>
      </c>
      <c r="K21" s="38">
        <v>1840</v>
      </c>
      <c r="L21" s="38">
        <v>885</v>
      </c>
      <c r="M21" s="38">
        <v>2075</v>
      </c>
      <c r="N21" s="38">
        <v>2315</v>
      </c>
      <c r="O21" s="38">
        <v>8560</v>
      </c>
      <c r="P21" s="10"/>
    </row>
    <row r="22" spans="2:16" x14ac:dyDescent="0.2">
      <c r="B22" s="71" t="s">
        <v>11</v>
      </c>
      <c r="C22" s="9"/>
      <c r="D22" s="9"/>
      <c r="E22" s="21">
        <v>592230</v>
      </c>
      <c r="F22" s="21">
        <v>11260</v>
      </c>
      <c r="G22" s="21">
        <v>24040</v>
      </c>
      <c r="H22" s="21">
        <v>17885</v>
      </c>
      <c r="I22" s="21">
        <v>17120</v>
      </c>
      <c r="J22" s="21">
        <v>22855</v>
      </c>
      <c r="K22" s="21">
        <v>45925</v>
      </c>
      <c r="L22" s="21">
        <v>31285</v>
      </c>
      <c r="M22" s="21">
        <v>17240</v>
      </c>
      <c r="N22" s="21">
        <v>55740</v>
      </c>
      <c r="O22" s="21">
        <v>146445</v>
      </c>
    </row>
    <row r="23" spans="2:16" x14ac:dyDescent="0.2">
      <c r="B23" s="29" t="s">
        <v>12</v>
      </c>
      <c r="C23" s="9"/>
      <c r="D23" s="9"/>
      <c r="E23" s="21">
        <v>35225</v>
      </c>
      <c r="F23" s="38">
        <v>715</v>
      </c>
      <c r="G23" s="38">
        <v>310</v>
      </c>
      <c r="H23" s="38">
        <v>1810</v>
      </c>
      <c r="I23" s="38">
        <v>965</v>
      </c>
      <c r="J23" s="38">
        <v>3445</v>
      </c>
      <c r="K23" s="38">
        <v>2930</v>
      </c>
      <c r="L23" s="38">
        <v>1265</v>
      </c>
      <c r="M23" s="38">
        <v>1135</v>
      </c>
      <c r="N23" s="38">
        <v>3405</v>
      </c>
      <c r="O23" s="38">
        <v>6410</v>
      </c>
    </row>
    <row r="24" spans="2:16" x14ac:dyDescent="0.2">
      <c r="B24" s="29" t="s">
        <v>13</v>
      </c>
      <c r="C24" s="9"/>
      <c r="D24" s="9"/>
      <c r="E24" s="21">
        <v>76255</v>
      </c>
      <c r="F24" s="38">
        <v>1655</v>
      </c>
      <c r="G24" s="38">
        <v>1120</v>
      </c>
      <c r="H24" s="38">
        <v>2420</v>
      </c>
      <c r="I24" s="38">
        <v>1770</v>
      </c>
      <c r="J24" s="38">
        <v>1805</v>
      </c>
      <c r="K24" s="38">
        <v>5710</v>
      </c>
      <c r="L24" s="38">
        <v>4305</v>
      </c>
      <c r="M24" s="38">
        <v>2195</v>
      </c>
      <c r="N24" s="38">
        <v>7380</v>
      </c>
      <c r="O24" s="38">
        <v>25195</v>
      </c>
    </row>
    <row r="25" spans="2:16" x14ac:dyDescent="0.2">
      <c r="B25" s="29" t="s">
        <v>14</v>
      </c>
      <c r="C25" s="9"/>
      <c r="D25" s="9"/>
      <c r="E25" s="21">
        <v>48185</v>
      </c>
      <c r="F25" s="38">
        <v>740</v>
      </c>
      <c r="G25" s="38">
        <v>510</v>
      </c>
      <c r="H25" s="38">
        <v>895</v>
      </c>
      <c r="I25" s="38">
        <v>1375</v>
      </c>
      <c r="J25" s="38">
        <v>1555</v>
      </c>
      <c r="K25" s="38">
        <v>3885</v>
      </c>
      <c r="L25" s="38">
        <v>1750</v>
      </c>
      <c r="M25" s="38">
        <v>1170</v>
      </c>
      <c r="N25" s="38">
        <v>4660</v>
      </c>
      <c r="O25" s="38">
        <v>15730</v>
      </c>
    </row>
    <row r="26" spans="2:16" x14ac:dyDescent="0.2">
      <c r="B26" s="29" t="s">
        <v>15</v>
      </c>
      <c r="C26" s="9"/>
      <c r="D26" s="9"/>
      <c r="E26" s="21">
        <v>43685</v>
      </c>
      <c r="F26" s="38">
        <v>1830</v>
      </c>
      <c r="G26" s="38">
        <v>485</v>
      </c>
      <c r="H26" s="38">
        <v>655</v>
      </c>
      <c r="I26" s="38">
        <v>1600</v>
      </c>
      <c r="J26" s="38">
        <v>1795</v>
      </c>
      <c r="K26" s="38">
        <v>3290</v>
      </c>
      <c r="L26" s="38">
        <v>1050</v>
      </c>
      <c r="M26" s="38">
        <v>1385</v>
      </c>
      <c r="N26" s="38">
        <v>3315</v>
      </c>
      <c r="O26" s="38">
        <v>11265</v>
      </c>
    </row>
    <row r="27" spans="2:16" ht="16.5" customHeight="1" x14ac:dyDescent="0.2">
      <c r="B27" s="71" t="s">
        <v>43</v>
      </c>
      <c r="C27" s="9"/>
      <c r="D27" s="9"/>
      <c r="E27" s="21">
        <v>203350</v>
      </c>
      <c r="F27" s="21">
        <v>4940</v>
      </c>
      <c r="G27" s="21">
        <v>2425</v>
      </c>
      <c r="H27" s="21">
        <v>5780</v>
      </c>
      <c r="I27" s="21">
        <v>5710</v>
      </c>
      <c r="J27" s="21">
        <v>8600</v>
      </c>
      <c r="K27" s="21">
        <v>15815</v>
      </c>
      <c r="L27" s="21">
        <v>8370</v>
      </c>
      <c r="M27" s="21">
        <v>5885</v>
      </c>
      <c r="N27" s="21">
        <v>18760</v>
      </c>
      <c r="O27" s="21">
        <v>58600</v>
      </c>
      <c r="P27" s="21">
        <f t="shared" ref="P27" si="0">SUM(P23:P26)</f>
        <v>0</v>
      </c>
    </row>
    <row r="28" spans="2:16" ht="51.75" customHeight="1" x14ac:dyDescent="0.2">
      <c r="B28" s="72" t="s">
        <v>16</v>
      </c>
      <c r="C28" s="19"/>
      <c r="D28" s="20"/>
      <c r="E28" s="21">
        <v>795580</v>
      </c>
      <c r="F28" s="21">
        <v>16200</v>
      </c>
      <c r="G28" s="21">
        <v>26465</v>
      </c>
      <c r="H28" s="21">
        <v>23665</v>
      </c>
      <c r="I28" s="21">
        <v>22830</v>
      </c>
      <c r="J28" s="21">
        <v>31455</v>
      </c>
      <c r="K28" s="21">
        <v>61740</v>
      </c>
      <c r="L28" s="21">
        <v>39655</v>
      </c>
      <c r="M28" s="21">
        <v>23125</v>
      </c>
      <c r="N28" s="21">
        <v>74500</v>
      </c>
      <c r="O28" s="21">
        <v>205045</v>
      </c>
    </row>
    <row r="29" spans="2:16" x14ac:dyDescent="0.2">
      <c r="B29" s="72" t="s">
        <v>17</v>
      </c>
      <c r="C29" s="22"/>
      <c r="D29" s="20"/>
      <c r="E29" s="38">
        <v>2570990</v>
      </c>
      <c r="F29" s="38">
        <v>40020</v>
      </c>
      <c r="G29" s="38">
        <v>67490</v>
      </c>
      <c r="H29" s="38">
        <v>99965</v>
      </c>
      <c r="I29" s="38">
        <v>76390</v>
      </c>
      <c r="J29" s="38">
        <v>141365</v>
      </c>
      <c r="K29" s="38">
        <v>216230</v>
      </c>
      <c r="L29" s="38">
        <v>114500</v>
      </c>
      <c r="M29" s="38">
        <v>63120</v>
      </c>
      <c r="N29" s="38">
        <v>190360</v>
      </c>
      <c r="O29" s="38">
        <v>497625</v>
      </c>
    </row>
    <row r="30" spans="2:16" x14ac:dyDescent="0.2">
      <c r="B30" s="73" t="s">
        <v>23</v>
      </c>
      <c r="C30" s="24"/>
      <c r="D30" s="25"/>
      <c r="E30" s="38">
        <f>E29-E28</f>
        <v>1775410</v>
      </c>
      <c r="F30" s="38">
        <f t="shared" ref="F30:O30" si="1">F29-F28</f>
        <v>23820</v>
      </c>
      <c r="G30" s="38">
        <f t="shared" si="1"/>
        <v>41025</v>
      </c>
      <c r="H30" s="38">
        <f t="shared" si="1"/>
        <v>76300</v>
      </c>
      <c r="I30" s="38">
        <f t="shared" si="1"/>
        <v>53560</v>
      </c>
      <c r="J30" s="38">
        <f t="shared" si="1"/>
        <v>109910</v>
      </c>
      <c r="K30" s="38">
        <f t="shared" si="1"/>
        <v>154490</v>
      </c>
      <c r="L30" s="38">
        <f t="shared" si="1"/>
        <v>74845</v>
      </c>
      <c r="M30" s="38">
        <f t="shared" si="1"/>
        <v>39995</v>
      </c>
      <c r="N30" s="38">
        <f t="shared" si="1"/>
        <v>115860</v>
      </c>
      <c r="O30" s="38">
        <f t="shared" si="1"/>
        <v>292580</v>
      </c>
      <c r="P30" s="38">
        <f t="shared" ref="P30" si="2">P29-P28</f>
        <v>0</v>
      </c>
    </row>
    <row r="31" spans="2:16" ht="6.75" customHeight="1" x14ac:dyDescent="0.2">
      <c r="B31" s="29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6" s="56" customFormat="1" x14ac:dyDescent="0.2">
      <c r="B32" s="2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6" x14ac:dyDescent="0.2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6" x14ac:dyDescent="0.2">
      <c r="B34" s="29" t="s">
        <v>18</v>
      </c>
      <c r="C34" s="30"/>
      <c r="D34" s="30"/>
      <c r="E34" s="30"/>
      <c r="F34" s="31"/>
      <c r="H34" s="30"/>
      <c r="I34" s="30"/>
      <c r="J34" s="30"/>
      <c r="K34" s="30"/>
      <c r="L34" s="30"/>
      <c r="M34" s="30"/>
      <c r="N34" s="30"/>
      <c r="O34" s="30"/>
    </row>
    <row r="35" spans="2:16" x14ac:dyDescent="0.2">
      <c r="B35" s="33" t="s">
        <v>19</v>
      </c>
    </row>
    <row r="36" spans="2:16" x14ac:dyDescent="0.2">
      <c r="B36" s="3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57"/>
    </row>
    <row r="37" spans="2:16" x14ac:dyDescent="0.2">
      <c r="B37" s="35"/>
    </row>
    <row r="38" spans="2:16" x14ac:dyDescent="0.2">
      <c r="B38" s="35"/>
    </row>
    <row r="39" spans="2:16" x14ac:dyDescent="0.2">
      <c r="B39" s="35"/>
    </row>
    <row r="40" spans="2:16" x14ac:dyDescent="0.2">
      <c r="E40" s="30"/>
    </row>
    <row r="49" spans="2:5" x14ac:dyDescent="0.2">
      <c r="B49" s="37"/>
      <c r="C49" s="1"/>
      <c r="D49" s="1"/>
      <c r="E49" s="1"/>
    </row>
  </sheetData>
  <sheetProtection algorithmName="SHA-512" hashValue="AB2EU12O7CZFlWXx03NylegNJhoAWeafCbxUcp41dTSsUaN4TGtUfC5EYJCv0+GbGP6BI/BkfGlGqNq2UcZWiA==" saltValue="mfDQ5vLBpy76HGf0/JtSfQ==" spinCount="100000" sheet="1" objects="1" scenarios="1"/>
  <mergeCells count="2">
    <mergeCell ref="E7:E8"/>
    <mergeCell ref="F7:O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Q49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O13" sqref="O13"/>
    </sheetView>
  </sheetViews>
  <sheetFormatPr baseColWidth="10" defaultRowHeight="14.25" x14ac:dyDescent="0.2"/>
  <cols>
    <col min="1" max="1" width="0.7109375" style="56" customWidth="1"/>
    <col min="2" max="2" width="22.28515625" style="41" customWidth="1"/>
    <col min="3" max="3" width="7.28515625" style="32" hidden="1" customWidth="1"/>
    <col min="4" max="4" width="8" style="32" hidden="1" customWidth="1"/>
    <col min="5" max="5" width="13.85546875" style="32" customWidth="1"/>
    <col min="6" max="11" width="10.7109375" style="32" customWidth="1"/>
    <col min="12" max="12" width="11.42578125" style="32" customWidth="1"/>
    <col min="13" max="15" width="10.7109375" style="32" customWidth="1"/>
    <col min="16" max="16" width="0.85546875" style="41" customWidth="1"/>
    <col min="17" max="16384" width="11.42578125" style="41"/>
  </cols>
  <sheetData>
    <row r="1" spans="2:17" x14ac:dyDescent="0.2">
      <c r="B1" s="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6"/>
    </row>
    <row r="2" spans="2:17" ht="15.75" x14ac:dyDescent="0.25">
      <c r="B2" s="2" t="s">
        <v>37</v>
      </c>
      <c r="C2" s="3"/>
      <c r="D2" s="3"/>
      <c r="E2" s="4" t="s">
        <v>27</v>
      </c>
      <c r="G2" s="3"/>
      <c r="H2" s="4"/>
      <c r="I2" s="4"/>
      <c r="J2" s="4"/>
      <c r="P2" s="3"/>
    </row>
    <row r="3" spans="2:17" ht="15.75" x14ac:dyDescent="0.25">
      <c r="B3" s="5"/>
      <c r="C3" s="3"/>
      <c r="D3" s="3"/>
      <c r="E3" s="6" t="s">
        <v>26</v>
      </c>
      <c r="G3" s="3"/>
      <c r="H3" s="4"/>
      <c r="I3" s="4"/>
      <c r="J3" s="4"/>
      <c r="K3" s="3"/>
      <c r="L3" s="3"/>
      <c r="M3" s="3"/>
      <c r="N3" s="3"/>
      <c r="O3" s="3"/>
      <c r="P3" s="3"/>
    </row>
    <row r="4" spans="2:17" ht="15.75" x14ac:dyDescent="0.25">
      <c r="B4" s="5"/>
      <c r="C4" s="3"/>
      <c r="D4" s="3"/>
      <c r="E4" s="36" t="str">
        <f>Deckblatt!C6</f>
        <v>Stand: 31.12.2017</v>
      </c>
      <c r="F4" s="3"/>
      <c r="G4" s="3"/>
      <c r="H4" s="4"/>
      <c r="I4" s="4"/>
      <c r="J4" s="4"/>
      <c r="K4" s="4"/>
      <c r="L4" s="4"/>
      <c r="M4" s="4"/>
      <c r="N4" s="4"/>
      <c r="O4" s="4"/>
      <c r="P4" s="3"/>
    </row>
    <row r="5" spans="2:17" x14ac:dyDescent="0.2">
      <c r="B5" s="57"/>
      <c r="C5" s="7"/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56"/>
    </row>
    <row r="6" spans="2:17" s="56" customFormat="1" ht="6.75" customHeight="1" x14ac:dyDescent="0.2">
      <c r="B6" s="50"/>
      <c r="C6" s="51"/>
      <c r="D6" s="51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8"/>
    </row>
    <row r="7" spans="2:17" s="56" customFormat="1" ht="24.95" customHeight="1" x14ac:dyDescent="0.2">
      <c r="B7" s="11"/>
      <c r="C7" s="12"/>
      <c r="D7" s="13"/>
      <c r="E7" s="81" t="s">
        <v>20</v>
      </c>
      <c r="F7" s="82" t="s">
        <v>45</v>
      </c>
      <c r="G7" s="82"/>
      <c r="H7" s="82"/>
      <c r="I7" s="82"/>
      <c r="J7" s="82"/>
      <c r="K7" s="82"/>
      <c r="L7" s="83"/>
      <c r="M7" s="83"/>
      <c r="N7" s="83"/>
      <c r="O7" s="83"/>
    </row>
    <row r="8" spans="2:17" s="56" customFormat="1" ht="35.25" customHeight="1" x14ac:dyDescent="0.2">
      <c r="B8" s="11"/>
      <c r="C8" s="13"/>
      <c r="D8" s="13"/>
      <c r="E8" s="81"/>
      <c r="F8" s="75" t="s">
        <v>32</v>
      </c>
      <c r="G8" s="75" t="s">
        <v>46</v>
      </c>
      <c r="H8" s="75" t="s">
        <v>30</v>
      </c>
      <c r="I8" s="64" t="s">
        <v>33</v>
      </c>
      <c r="J8" s="64" t="s">
        <v>47</v>
      </c>
      <c r="K8" s="64" t="s">
        <v>48</v>
      </c>
      <c r="L8" s="64" t="s">
        <v>31</v>
      </c>
      <c r="M8" s="75" t="s">
        <v>49</v>
      </c>
      <c r="N8" s="65" t="s">
        <v>34</v>
      </c>
      <c r="O8" s="65" t="s">
        <v>29</v>
      </c>
      <c r="P8" s="41"/>
    </row>
    <row r="9" spans="2:17" ht="6.75" customHeight="1" x14ac:dyDescent="0.2">
      <c r="B9" s="14"/>
      <c r="C9" s="15"/>
      <c r="D9" s="15"/>
      <c r="E9" s="16"/>
      <c r="F9" s="16"/>
      <c r="G9" s="16"/>
      <c r="H9" s="49"/>
      <c r="I9" s="49"/>
      <c r="J9" s="49"/>
      <c r="K9" s="16"/>
      <c r="L9" s="16"/>
      <c r="M9" s="16"/>
      <c r="N9" s="16"/>
      <c r="O9" s="16"/>
      <c r="P9" s="57"/>
    </row>
    <row r="10" spans="2:17" x14ac:dyDescent="0.2">
      <c r="B10" s="17"/>
      <c r="C10" s="18"/>
      <c r="D10" s="18"/>
      <c r="E10" s="39"/>
      <c r="F10" s="39"/>
      <c r="G10" s="59"/>
      <c r="H10" s="40"/>
      <c r="I10" s="40"/>
      <c r="J10" s="40"/>
      <c r="K10" s="39"/>
      <c r="L10" s="39"/>
      <c r="M10" s="39"/>
      <c r="N10" s="39"/>
      <c r="O10" s="39"/>
    </row>
    <row r="11" spans="2:17" x14ac:dyDescent="0.2">
      <c r="B11" s="29" t="s">
        <v>0</v>
      </c>
      <c r="C11" s="9"/>
      <c r="D11" s="9"/>
      <c r="E11" s="55">
        <f>'A.1_2017-abs '!E11*100/'A.1_2017-abs '!$E11</f>
        <v>100</v>
      </c>
      <c r="F11" s="53">
        <f>'A.1_2017-abs '!F11*100/'A.1_2017-abs '!$E11</f>
        <v>1.574101574101574</v>
      </c>
      <c r="G11" s="53">
        <f>'A.1_2017-abs '!G11*100/'A.1_2017-abs '!$E11</f>
        <v>1.7820017820017819</v>
      </c>
      <c r="H11" s="53">
        <f>'A.1_2017-abs '!H11*100/'A.1_2017-abs '!$E11</f>
        <v>2.5839025839025838</v>
      </c>
      <c r="I11" s="53">
        <f>'A.1_2017-abs '!I11*100/'A.1_2017-abs '!$E11</f>
        <v>3.1779031779031781</v>
      </c>
      <c r="J11" s="53">
        <f>'A.1_2017-abs '!J11*100/'A.1_2017-abs '!$E11</f>
        <v>3.771903771903772</v>
      </c>
      <c r="K11" s="53">
        <f>'A.1_2017-abs '!K11*100/'A.1_2017-abs '!$E11</f>
        <v>7.741807741807742</v>
      </c>
      <c r="L11" s="53">
        <f>'A.1_2017-abs '!L11*100/'A.1_2017-abs '!$E11</f>
        <v>3.870903870903871</v>
      </c>
      <c r="M11" s="53">
        <f>'A.1_2017-abs '!M11*100/'A.1_2017-abs '!$E11</f>
        <v>2.7522027522027521</v>
      </c>
      <c r="N11" s="53">
        <f>'A.1_2017-abs '!N11*100/'A.1_2017-abs '!$E11</f>
        <v>14.087714087714089</v>
      </c>
      <c r="O11" s="53">
        <f>'A.1_2017-abs '!O11*100/'A.1_2017-abs '!$E11</f>
        <v>17.97841797841798</v>
      </c>
      <c r="P11" s="10"/>
      <c r="Q11" s="74"/>
    </row>
    <row r="12" spans="2:17" x14ac:dyDescent="0.2">
      <c r="B12" s="29" t="s">
        <v>1</v>
      </c>
      <c r="C12" s="9"/>
      <c r="D12" s="9"/>
      <c r="E12" s="55">
        <f>'A.1_2017-abs '!E12*100/'A.1_2017-abs '!$E12</f>
        <v>100</v>
      </c>
      <c r="F12" s="53">
        <f>'A.1_2017-abs '!F12*100/'A.1_2017-abs '!$E12</f>
        <v>1.9493177387914229</v>
      </c>
      <c r="G12" s="53">
        <f>'A.1_2017-abs '!G12*100/'A.1_2017-abs '!$E12</f>
        <v>1.3255360623781676</v>
      </c>
      <c r="H12" s="53">
        <f>'A.1_2017-abs '!H12*100/'A.1_2017-abs '!$E12</f>
        <v>4.0545808966861596</v>
      </c>
      <c r="I12" s="53">
        <f>'A.1_2017-abs '!I12*100/'A.1_2017-abs '!$E12</f>
        <v>2.3391812865497075</v>
      </c>
      <c r="J12" s="53">
        <f>'A.1_2017-abs '!J12*100/'A.1_2017-abs '!$E12</f>
        <v>2.6510721247563351</v>
      </c>
      <c r="K12" s="53">
        <f>'A.1_2017-abs '!K12*100/'A.1_2017-abs '!$E12</f>
        <v>8.2261208576998044</v>
      </c>
      <c r="L12" s="53">
        <f>'A.1_2017-abs '!L12*100/'A.1_2017-abs '!$E12</f>
        <v>1.2865497076023391</v>
      </c>
      <c r="M12" s="53">
        <f>'A.1_2017-abs '!M12*100/'A.1_2017-abs '!$E12</f>
        <v>3.3918128654970761</v>
      </c>
      <c r="N12" s="53">
        <f>'A.1_2017-abs '!N12*100/'A.1_2017-abs '!$E12</f>
        <v>11.345029239766081</v>
      </c>
      <c r="O12" s="53">
        <f>'A.1_2017-abs '!O12*100/'A.1_2017-abs '!$E12</f>
        <v>34.697855750487328</v>
      </c>
      <c r="P12" s="55">
        <f>'A.1_2017-abs '!P12*100/'A.1_2017-abs '!$E12</f>
        <v>0</v>
      </c>
      <c r="Q12" s="74"/>
    </row>
    <row r="13" spans="2:17" x14ac:dyDescent="0.2">
      <c r="B13" s="29" t="s">
        <v>2</v>
      </c>
      <c r="C13" s="9"/>
      <c r="D13" s="9"/>
      <c r="E13" s="55">
        <f>'A.1_2017-abs '!E13*100/'A.1_2017-abs '!$E13</f>
        <v>100</v>
      </c>
      <c r="F13" s="53">
        <f>'A.1_2017-abs '!F13*100/'A.1_2017-abs '!$E13</f>
        <v>1.7710506458342581</v>
      </c>
      <c r="G13" s="53">
        <f>'A.1_2017-abs '!G13*100/'A.1_2017-abs '!$E13</f>
        <v>3.1337387367393137</v>
      </c>
      <c r="H13" s="53">
        <f>'A.1_2017-abs '!H13*100/'A.1_2017-abs '!$E13</f>
        <v>3.9904123574060102</v>
      </c>
      <c r="I13" s="53">
        <f>'A.1_2017-abs '!I13*100/'A.1_2017-abs '!$E13</f>
        <v>2.3480846908429136</v>
      </c>
      <c r="J13" s="53">
        <f>'A.1_2017-abs '!J13*100/'A.1_2017-abs '!$E13</f>
        <v>3.4932753340139375</v>
      </c>
      <c r="K13" s="53">
        <f>'A.1_2017-abs '!K13*100/'A.1_2017-abs '!$E13</f>
        <v>9.1881574859070536</v>
      </c>
      <c r="L13" s="53">
        <f>'A.1_2017-abs '!L13*100/'A.1_2017-abs '!$E13</f>
        <v>4.6251498069155312</v>
      </c>
      <c r="M13" s="53">
        <f>'A.1_2017-abs '!M13*100/'A.1_2017-abs '!$E13</f>
        <v>2.2726263926494741</v>
      </c>
      <c r="N13" s="53">
        <f>'A.1_2017-abs '!N13*100/'A.1_2017-abs '!$E13</f>
        <v>8.3980647165875091</v>
      </c>
      <c r="O13" s="53">
        <f>'A.1_2017-abs '!O13*100/'A.1_2017-abs '!$E13</f>
        <v>20.4980247680767</v>
      </c>
      <c r="P13" s="55">
        <f>'A.1_2017-abs '!P13*100/'A.1_2017-abs '!$E13</f>
        <v>0</v>
      </c>
      <c r="Q13" s="74"/>
    </row>
    <row r="14" spans="2:17" x14ac:dyDescent="0.2">
      <c r="B14" s="29" t="s">
        <v>3</v>
      </c>
      <c r="C14" s="9"/>
      <c r="D14" s="9"/>
      <c r="E14" s="55">
        <f>'A.1_2017-abs '!E14*100/'A.1_2017-abs '!$E14</f>
        <v>100</v>
      </c>
      <c r="F14" s="53">
        <f>'A.1_2017-abs '!F14*100/'A.1_2017-abs '!$E14</f>
        <v>1.8241970316592382</v>
      </c>
      <c r="G14" s="53">
        <f>'A.1_2017-abs '!G14*100/'A.1_2017-abs '!$E14</f>
        <v>8.8866424665717041</v>
      </c>
      <c r="H14" s="53">
        <f>'A.1_2017-abs '!H14*100/'A.1_2017-abs '!$E14</f>
        <v>2.1044892707806828</v>
      </c>
      <c r="I14" s="53">
        <f>'A.1_2017-abs '!I14*100/'A.1_2017-abs '!$E14</f>
        <v>2.2469328677112532</v>
      </c>
      <c r="J14" s="53">
        <f>'A.1_2017-abs '!J14*100/'A.1_2017-abs '!$E14</f>
        <v>3.4002665073749023</v>
      </c>
      <c r="K14" s="53">
        <f>'A.1_2017-abs '!K14*100/'A.1_2017-abs '!$E14</f>
        <v>5.9964159353030375</v>
      </c>
      <c r="L14" s="53">
        <f>'A.1_2017-abs '!L14*100/'A.1_2017-abs '!$E14</f>
        <v>7.2508385792399945</v>
      </c>
      <c r="M14" s="53">
        <f>'A.1_2017-abs '!M14*100/'A.1_2017-abs '!$E14</f>
        <v>1.8793364885355879</v>
      </c>
      <c r="N14" s="53">
        <f>'A.1_2017-abs '!N14*100/'A.1_2017-abs '!$E14</f>
        <v>7.6000551394568765</v>
      </c>
      <c r="O14" s="53">
        <f>'A.1_2017-abs '!O14*100/'A.1_2017-abs '!$E14</f>
        <v>32.224417589486741</v>
      </c>
      <c r="P14" s="55">
        <f>'A.1_2017-abs '!P14*100/'A.1_2017-abs '!$E14</f>
        <v>0</v>
      </c>
      <c r="Q14" s="74"/>
    </row>
    <row r="15" spans="2:17" x14ac:dyDescent="0.2">
      <c r="B15" s="29" t="s">
        <v>4</v>
      </c>
      <c r="C15" s="9"/>
      <c r="D15" s="9"/>
      <c r="E15" s="55">
        <f>'A.1_2017-abs '!E15*100/'A.1_2017-abs '!$E15</f>
        <v>100</v>
      </c>
      <c r="F15" s="53">
        <f>'A.1_2017-abs '!F15*100/'A.1_2017-abs '!$E15</f>
        <v>1.0152789528691584</v>
      </c>
      <c r="G15" s="53">
        <f>'A.1_2017-abs '!G15*100/'A.1_2017-abs '!$E15</f>
        <v>2.0454884785746281</v>
      </c>
      <c r="H15" s="53">
        <f>'A.1_2017-abs '!H15*100/'A.1_2017-abs '!$E15</f>
        <v>2.981137709650127</v>
      </c>
      <c r="I15" s="53">
        <f>'A.1_2017-abs '!I15*100/'A.1_2017-abs '!$E15</f>
        <v>5.5292888070472301</v>
      </c>
      <c r="J15" s="53">
        <f>'A.1_2017-abs '!J15*100/'A.1_2017-abs '!$E15</f>
        <v>2.8616931269596377</v>
      </c>
      <c r="K15" s="53">
        <f>'A.1_2017-abs '!K15*100/'A.1_2017-abs '!$E15</f>
        <v>7.7738515901060072</v>
      </c>
      <c r="L15" s="53">
        <f>'A.1_2017-abs '!L15*100/'A.1_2017-abs '!$E15</f>
        <v>4.1158612452097749</v>
      </c>
      <c r="M15" s="53">
        <f>'A.1_2017-abs '!M15*100/'A.1_2017-abs '!$E15</f>
        <v>3.6032449111630918</v>
      </c>
      <c r="N15" s="53">
        <f>'A.1_2017-abs '!N15*100/'A.1_2017-abs '!$E15</f>
        <v>10.939133031403971</v>
      </c>
      <c r="O15" s="53">
        <f>'A.1_2017-abs '!O15*100/'A.1_2017-abs '!$E15</f>
        <v>15.532772607375703</v>
      </c>
      <c r="P15" s="55">
        <f>'A.1_2017-abs '!P15*100/'A.1_2017-abs '!$E15</f>
        <v>0</v>
      </c>
      <c r="Q15" s="74"/>
    </row>
    <row r="16" spans="2:17" x14ac:dyDescent="0.2">
      <c r="B16" s="29" t="s">
        <v>5</v>
      </c>
      <c r="C16" s="9"/>
      <c r="D16" s="9"/>
      <c r="E16" s="55">
        <f>'A.1_2017-abs '!E16*100/'A.1_2017-abs '!$E16</f>
        <v>100</v>
      </c>
      <c r="F16" s="53">
        <f>'A.1_2017-abs '!F16*100/'A.1_2017-abs '!$E16</f>
        <v>2.0450264597721768</v>
      </c>
      <c r="G16" s="53">
        <f>'A.1_2017-abs '!G16*100/'A.1_2017-abs '!$E16</f>
        <v>4.1976858911113109</v>
      </c>
      <c r="H16" s="53">
        <f>'A.1_2017-abs '!H16*100/'A.1_2017-abs '!$E16</f>
        <v>1.1480850300475378</v>
      </c>
      <c r="I16" s="53">
        <f>'A.1_2017-abs '!I16*100/'A.1_2017-abs '!$E16</f>
        <v>2.0270876311776842</v>
      </c>
      <c r="J16" s="53">
        <f>'A.1_2017-abs '!J16*100/'A.1_2017-abs '!$E16</f>
        <v>3.4083774329536283</v>
      </c>
      <c r="K16" s="53">
        <f>'A.1_2017-abs '!K16*100/'A.1_2017-abs '!$E16</f>
        <v>8.0365952103327647</v>
      </c>
      <c r="L16" s="53">
        <f>'A.1_2017-abs '!L16*100/'A.1_2017-abs '!$E16</f>
        <v>7.8213292671988519</v>
      </c>
      <c r="M16" s="53">
        <f>'A.1_2017-abs '!M16*100/'A.1_2017-abs '!$E16</f>
        <v>3.5787963046013096</v>
      </c>
      <c r="N16" s="53">
        <f>'A.1_2017-abs '!N16*100/'A.1_2017-abs '!$E16</f>
        <v>8.6196071396537803</v>
      </c>
      <c r="O16" s="53">
        <f>'A.1_2017-abs '!O16*100/'A.1_2017-abs '!$E16</f>
        <v>34.729572158938019</v>
      </c>
      <c r="P16" s="55">
        <f>'A.1_2017-abs '!P16*100/'A.1_2017-abs '!$E16</f>
        <v>0</v>
      </c>
      <c r="Q16" s="74"/>
    </row>
    <row r="17" spans="2:17" x14ac:dyDescent="0.2">
      <c r="B17" s="29" t="s">
        <v>6</v>
      </c>
      <c r="C17" s="9"/>
      <c r="D17" s="9"/>
      <c r="E17" s="55">
        <f>'A.1_2017-abs '!E17*100/'A.1_2017-abs '!$E17</f>
        <v>100</v>
      </c>
      <c r="F17" s="53">
        <f>'A.1_2017-abs '!F17*100/'A.1_2017-abs '!$E17</f>
        <v>1.6977456164764821</v>
      </c>
      <c r="G17" s="53">
        <f>'A.1_2017-abs '!G17*100/'A.1_2017-abs '!$E17</f>
        <v>3.993876983022544</v>
      </c>
      <c r="H17" s="53">
        <f>'A.1_2017-abs '!H17*100/'A.1_2017-abs '!$E17</f>
        <v>9.2680211522404683</v>
      </c>
      <c r="I17" s="53">
        <f>'A.1_2017-abs '!I17*100/'A.1_2017-abs '!$E17</f>
        <v>1.1689396047870859</v>
      </c>
      <c r="J17" s="53">
        <f>'A.1_2017-abs '!J17*100/'A.1_2017-abs '!$E17</f>
        <v>10.15864180350682</v>
      </c>
      <c r="K17" s="53">
        <f>'A.1_2017-abs '!K17*100/'A.1_2017-abs '!$E17</f>
        <v>7.2780406345672137</v>
      </c>
      <c r="L17" s="53">
        <f>'A.1_2017-abs '!L17*100/'A.1_2017-abs '!$E17</f>
        <v>8.4330642916782637</v>
      </c>
      <c r="M17" s="53">
        <f>'A.1_2017-abs '!M17*100/'A.1_2017-abs '!$E17</f>
        <v>2.0038964653492903</v>
      </c>
      <c r="N17" s="53">
        <f>'A.1_2017-abs '!N17*100/'A.1_2017-abs '!$E17</f>
        <v>8.9897021987197334</v>
      </c>
      <c r="O17" s="53">
        <f>'A.1_2017-abs '!O17*100/'A.1_2017-abs '!$E17</f>
        <v>20.359031450041748</v>
      </c>
      <c r="P17" s="55">
        <f>'A.1_2017-abs '!P17*100/'A.1_2017-abs '!$E17</f>
        <v>0</v>
      </c>
      <c r="Q17" s="74"/>
    </row>
    <row r="18" spans="2:17" x14ac:dyDescent="0.2">
      <c r="B18" s="29" t="s">
        <v>7</v>
      </c>
      <c r="C18" s="9"/>
      <c r="D18" s="9"/>
      <c r="E18" s="55">
        <f>'A.1_2017-abs '!E18*100/'A.1_2017-abs '!$E18</f>
        <v>100</v>
      </c>
      <c r="F18" s="53">
        <f>'A.1_2017-abs '!F18*100/'A.1_2017-abs '!$E18</f>
        <v>3.6519871106337272</v>
      </c>
      <c r="G18" s="53">
        <f>'A.1_2017-abs '!G18*100/'A.1_2017-abs '!$E18</f>
        <v>7.1786609380594344</v>
      </c>
      <c r="H18" s="53">
        <f>'A.1_2017-abs '!H18*100/'A.1_2017-abs '!$E18</f>
        <v>0.69817400644468308</v>
      </c>
      <c r="I18" s="53">
        <f>'A.1_2017-abs '!I18*100/'A.1_2017-abs '!$E18</f>
        <v>3.0970282849982098</v>
      </c>
      <c r="J18" s="53">
        <f>'A.1_2017-abs '!J18*100/'A.1_2017-abs '!$E18</f>
        <v>2.0050125313283207</v>
      </c>
      <c r="K18" s="53">
        <f>'A.1_2017-abs '!K18*100/'A.1_2017-abs '!$E18</f>
        <v>12.817758682420337</v>
      </c>
      <c r="L18" s="53">
        <f>'A.1_2017-abs '!L18*100/'A.1_2017-abs '!$E18</f>
        <v>3.8310060866451843</v>
      </c>
      <c r="M18" s="53">
        <f>'A.1_2017-abs '!M18*100/'A.1_2017-abs '!$E18</f>
        <v>1.3247404224847834</v>
      </c>
      <c r="N18" s="53">
        <f>'A.1_2017-abs '!N18*100/'A.1_2017-abs '!$E18</f>
        <v>6.3372717508055851</v>
      </c>
      <c r="O18" s="53">
        <f>'A.1_2017-abs '!O18*100/'A.1_2017-abs '!$E18</f>
        <v>32.975295381310417</v>
      </c>
      <c r="P18" s="55">
        <f>'A.1_2017-abs '!P18*100/'A.1_2017-abs '!$E18</f>
        <v>0</v>
      </c>
      <c r="Q18" s="74"/>
    </row>
    <row r="19" spans="2:17" x14ac:dyDescent="0.2">
      <c r="B19" s="29" t="s">
        <v>8</v>
      </c>
      <c r="C19" s="9"/>
      <c r="D19" s="9"/>
      <c r="E19" s="55">
        <f>'A.1_2017-abs '!E19*100/'A.1_2017-abs '!$E19</f>
        <v>100</v>
      </c>
      <c r="F19" s="53">
        <f>'A.1_2017-abs '!F19*100/'A.1_2017-abs '!$E19</f>
        <v>1.5127246841074924</v>
      </c>
      <c r="G19" s="53">
        <f>'A.1_2017-abs '!G19*100/'A.1_2017-abs '!$E19</f>
        <v>3.4881651539419827</v>
      </c>
      <c r="H19" s="53">
        <f>'A.1_2017-abs '!H19*100/'A.1_2017-abs '!$E19</f>
        <v>3.6661327638369818</v>
      </c>
      <c r="I19" s="53">
        <f>'A.1_2017-abs '!I19*100/'A.1_2017-abs '!$E19</f>
        <v>0.92543157145399535</v>
      </c>
      <c r="J19" s="53">
        <f>'A.1_2017-abs '!J19*100/'A.1_2017-abs '!$E19</f>
        <v>2.8830752802989856</v>
      </c>
      <c r="K19" s="53">
        <f>'A.1_2017-abs '!K19*100/'A.1_2017-abs '!$E19</f>
        <v>7.4568428546004624</v>
      </c>
      <c r="L19" s="53">
        <f>'A.1_2017-abs '!L19*100/'A.1_2017-abs '!$E19</f>
        <v>7.4924363765794624</v>
      </c>
      <c r="M19" s="53">
        <f>'A.1_2017-abs '!M19*100/'A.1_2017-abs '!$E19</f>
        <v>1.5483182060864922</v>
      </c>
      <c r="N19" s="53">
        <f>'A.1_2017-abs '!N19*100/'A.1_2017-abs '!$E19</f>
        <v>13.810286527851931</v>
      </c>
      <c r="O19" s="53">
        <f>'A.1_2017-abs '!O19*100/'A.1_2017-abs '!$E19</f>
        <v>34.970635344367324</v>
      </c>
      <c r="P19" s="55">
        <f>'A.1_2017-abs '!P19*100/'A.1_2017-abs '!$E19</f>
        <v>0</v>
      </c>
      <c r="Q19" s="74"/>
    </row>
    <row r="20" spans="2:17" x14ac:dyDescent="0.2">
      <c r="B20" s="29" t="s">
        <v>9</v>
      </c>
      <c r="C20" s="9"/>
      <c r="D20" s="9"/>
      <c r="E20" s="55">
        <f>'A.1_2017-abs '!E20*100/'A.1_2017-abs '!$E20</f>
        <v>100</v>
      </c>
      <c r="F20" s="53">
        <f>'A.1_2017-abs '!F20*100/'A.1_2017-abs '!$E20</f>
        <v>2.2014309301045678</v>
      </c>
      <c r="G20" s="53">
        <f>'A.1_2017-abs '!G20*100/'A.1_2017-abs '!$E20</f>
        <v>2.0913593835993396</v>
      </c>
      <c r="H20" s="53">
        <f>'A.1_2017-abs '!H20*100/'A.1_2017-abs '!$E20</f>
        <v>1.559346908824069</v>
      </c>
      <c r="I20" s="53">
        <f>'A.1_2017-abs '!I20*100/'A.1_2017-abs '!$E20</f>
        <v>4.7147312419739498</v>
      </c>
      <c r="J20" s="53">
        <f>'A.1_2017-abs '!J20*100/'A.1_2017-abs '!$E20</f>
        <v>4.3111355714547788</v>
      </c>
      <c r="K20" s="53">
        <f>'A.1_2017-abs '!K20*100/'A.1_2017-abs '!$E20</f>
        <v>6.1089708310401765</v>
      </c>
      <c r="L20" s="53">
        <f>'A.1_2017-abs '!L20*100/'A.1_2017-abs '!$E20</f>
        <v>1.7611447440836543</v>
      </c>
      <c r="M20" s="53">
        <f>'A.1_2017-abs '!M20*100/'A.1_2017-abs '!$E20</f>
        <v>5.8521372225279764</v>
      </c>
      <c r="N20" s="53">
        <f>'A.1_2017-abs '!N20*100/'A.1_2017-abs '!$E20</f>
        <v>8.9891762979269867</v>
      </c>
      <c r="O20" s="53">
        <f>'A.1_2017-abs '!O20*100/'A.1_2017-abs '!$E20</f>
        <v>17.923316822601358</v>
      </c>
      <c r="P20" s="55">
        <f>'A.1_2017-abs '!P20*100/'A.1_2017-abs '!$E20</f>
        <v>0</v>
      </c>
      <c r="Q20" s="74"/>
    </row>
    <row r="21" spans="2:17" x14ac:dyDescent="0.2">
      <c r="B21" s="29" t="s">
        <v>10</v>
      </c>
      <c r="C21" s="9"/>
      <c r="D21" s="9"/>
      <c r="E21" s="55">
        <f>'A.1_2017-abs '!E21*100/'A.1_2017-abs '!$E21</f>
        <v>100</v>
      </c>
      <c r="F21" s="53">
        <f>'A.1_2017-abs '!F21*100/'A.1_2017-abs '!$E21</f>
        <v>4.4347282948157405</v>
      </c>
      <c r="G21" s="53">
        <f>'A.1_2017-abs '!G21*100/'A.1_2017-abs '!$E21</f>
        <v>1.202373516552155</v>
      </c>
      <c r="H21" s="53">
        <f>'A.1_2017-abs '!H21*100/'A.1_2017-abs '!$E21</f>
        <v>2.061211742660837</v>
      </c>
      <c r="I21" s="53">
        <f>'A.1_2017-abs '!I21*100/'A.1_2017-abs '!$E21</f>
        <v>1.9050593379138039</v>
      </c>
      <c r="J21" s="53">
        <f>'A.1_2017-abs '!J21*100/'A.1_2017-abs '!$E21</f>
        <v>6.2617114303560273</v>
      </c>
      <c r="K21" s="53">
        <f>'A.1_2017-abs '!K21*100/'A.1_2017-abs '!$E21</f>
        <v>5.7464084946908178</v>
      </c>
      <c r="L21" s="53">
        <f>'A.1_2017-abs '!L21*100/'A.1_2017-abs '!$E21</f>
        <v>2.7638975640224861</v>
      </c>
      <c r="M21" s="53">
        <f>'A.1_2017-abs '!M21*100/'A.1_2017-abs '!$E21</f>
        <v>6.4803247970018738</v>
      </c>
      <c r="N21" s="53">
        <f>'A.1_2017-abs '!N21*100/'A.1_2017-abs '!$E21</f>
        <v>7.2298563397876325</v>
      </c>
      <c r="O21" s="53">
        <f>'A.1_2017-abs '!O21*100/'A.1_2017-abs '!$E21</f>
        <v>26.733291692692067</v>
      </c>
      <c r="P21" s="55">
        <f>'A.1_2017-abs '!P21*100/'A.1_2017-abs '!$E21</f>
        <v>0</v>
      </c>
      <c r="Q21" s="74"/>
    </row>
    <row r="22" spans="2:17" x14ac:dyDescent="0.2">
      <c r="B22" s="71" t="s">
        <v>11</v>
      </c>
      <c r="C22" s="9"/>
      <c r="D22" s="9"/>
      <c r="E22" s="55">
        <f>'A.1_2017-abs '!E22*100/'A.1_2017-abs '!$E22</f>
        <v>100</v>
      </c>
      <c r="F22" s="55">
        <f>'A.1_2017-abs '!F22*100/'A.1_2017-abs '!$E22</f>
        <v>1.9012883508096516</v>
      </c>
      <c r="G22" s="55">
        <f>'A.1_2017-abs '!G22*100/'A.1_2017-abs '!$E22</f>
        <v>4.0592337436468942</v>
      </c>
      <c r="H22" s="55">
        <f>'A.1_2017-abs '!H22*100/'A.1_2017-abs '!$E22</f>
        <v>3.0199415767522755</v>
      </c>
      <c r="I22" s="55">
        <f>'A.1_2017-abs '!I22*100/'A.1_2017-abs '!$E22</f>
        <v>2.8907687891528631</v>
      </c>
      <c r="J22" s="55">
        <f>'A.1_2017-abs '!J22*100/'A.1_2017-abs '!$E22</f>
        <v>3.8591425628556473</v>
      </c>
      <c r="K22" s="55">
        <f>'A.1_2017-abs '!K22*100/'A.1_2017-abs '!$E22</f>
        <v>7.7545885888928288</v>
      </c>
      <c r="L22" s="55">
        <f>'A.1_2017-abs '!L22*100/'A.1_2017-abs '!$E22</f>
        <v>5.2825760262060344</v>
      </c>
      <c r="M22" s="55">
        <f>'A.1_2017-abs '!M22*100/'A.1_2017-abs '!$E22</f>
        <v>2.9110311872076728</v>
      </c>
      <c r="N22" s="55">
        <f>'A.1_2017-abs '!N22*100/'A.1_2017-abs '!$E22</f>
        <v>9.4118838964591465</v>
      </c>
      <c r="O22" s="55">
        <f>'A.1_2017-abs '!O22*100/'A.1_2017-abs '!$E22</f>
        <v>24.727724026138493</v>
      </c>
      <c r="P22" s="55">
        <f>'A.1_2017-abs '!P22*100/'A.1_2017-abs '!$E22</f>
        <v>0</v>
      </c>
      <c r="Q22" s="74"/>
    </row>
    <row r="23" spans="2:17" x14ac:dyDescent="0.2">
      <c r="B23" s="29" t="s">
        <v>12</v>
      </c>
      <c r="C23" s="9"/>
      <c r="D23" s="9"/>
      <c r="E23" s="55">
        <f>'A.1_2017-abs '!E23*100/'A.1_2017-abs '!$E23</f>
        <v>100</v>
      </c>
      <c r="F23" s="53">
        <f>'A.1_2017-abs '!F23*100/'A.1_2017-abs '!$E23</f>
        <v>2.0298083747338538</v>
      </c>
      <c r="G23" s="53">
        <f>'A.1_2017-abs '!G23*100/'A.1_2017-abs '!$E23</f>
        <v>0.88005677785663594</v>
      </c>
      <c r="H23" s="53">
        <f>'A.1_2017-abs '!H23*100/'A.1_2017-abs '!$E23</f>
        <v>5.1383960255500352</v>
      </c>
      <c r="I23" s="53">
        <f>'A.1_2017-abs '!I23*100/'A.1_2017-abs '!$E23</f>
        <v>2.7395315826827535</v>
      </c>
      <c r="J23" s="53">
        <f>'A.1_2017-abs '!J23*100/'A.1_2017-abs '!$E23</f>
        <v>9.7799858055358406</v>
      </c>
      <c r="K23" s="53">
        <f>'A.1_2017-abs '!K23*100/'A.1_2017-abs '!$E23</f>
        <v>8.317955997161107</v>
      </c>
      <c r="L23" s="53">
        <f>'A.1_2017-abs '!L23*100/'A.1_2017-abs '!$E23</f>
        <v>3.5911994322214338</v>
      </c>
      <c r="M23" s="53">
        <f>'A.1_2017-abs '!M23*100/'A.1_2017-abs '!$E23</f>
        <v>3.2221433640880055</v>
      </c>
      <c r="N23" s="53">
        <f>'A.1_2017-abs '!N23*100/'A.1_2017-abs '!$E23</f>
        <v>9.6664300922640169</v>
      </c>
      <c r="O23" s="53">
        <f>'A.1_2017-abs '!O23*100/'A.1_2017-abs '!$E23</f>
        <v>18.197303051809794</v>
      </c>
      <c r="P23" s="55">
        <f>'A.1_2017-abs '!P23*100/'A.1_2017-abs '!$E23</f>
        <v>0</v>
      </c>
      <c r="Q23" s="74"/>
    </row>
    <row r="24" spans="2:17" x14ac:dyDescent="0.2">
      <c r="B24" s="29" t="s">
        <v>13</v>
      </c>
      <c r="C24" s="9"/>
      <c r="D24" s="9"/>
      <c r="E24" s="55">
        <f>'A.1_2017-abs '!E24*100/'A.1_2017-abs '!$E24</f>
        <v>100</v>
      </c>
      <c r="F24" s="53">
        <f>'A.1_2017-abs '!F24*100/'A.1_2017-abs '!$E24</f>
        <v>2.1703494852796537</v>
      </c>
      <c r="G24" s="53">
        <f>'A.1_2017-abs '!G24*100/'A.1_2017-abs '!$E24</f>
        <v>1.4687561471378925</v>
      </c>
      <c r="H24" s="53">
        <f>'A.1_2017-abs '!H24*100/'A.1_2017-abs '!$E24</f>
        <v>3.1735623893515181</v>
      </c>
      <c r="I24" s="53">
        <f>'A.1_2017-abs '!I24*100/'A.1_2017-abs '!$E24</f>
        <v>2.3211592682447053</v>
      </c>
      <c r="J24" s="53">
        <f>'A.1_2017-abs '!J24*100/'A.1_2017-abs '!$E24</f>
        <v>2.3670578978427645</v>
      </c>
      <c r="K24" s="53">
        <f>'A.1_2017-abs '!K24*100/'A.1_2017-abs '!$E24</f>
        <v>7.4880335715690771</v>
      </c>
      <c r="L24" s="53">
        <f>'A.1_2017-abs '!L24*100/'A.1_2017-abs '!$E24</f>
        <v>5.6455314405612746</v>
      </c>
      <c r="M24" s="53">
        <f>'A.1_2017-abs '!M24*100/'A.1_2017-abs '!$E24</f>
        <v>2.8784997705068518</v>
      </c>
      <c r="N24" s="53">
        <f>'A.1_2017-abs '!N24*100/'A.1_2017-abs '!$E24</f>
        <v>9.678053898105043</v>
      </c>
      <c r="O24" s="53">
        <f>'A.1_2017-abs '!O24*100/'A.1_2017-abs '!$E24</f>
        <v>33.040456363517144</v>
      </c>
      <c r="P24" s="55">
        <f>'A.1_2017-abs '!P24*100/'A.1_2017-abs '!$E24</f>
        <v>0</v>
      </c>
      <c r="Q24" s="74"/>
    </row>
    <row r="25" spans="2:17" x14ac:dyDescent="0.2">
      <c r="B25" s="29" t="s">
        <v>14</v>
      </c>
      <c r="C25" s="9"/>
      <c r="D25" s="9"/>
      <c r="E25" s="55">
        <f>'A.1_2017-abs '!E25*100/'A.1_2017-abs '!$E25</f>
        <v>100</v>
      </c>
      <c r="F25" s="53">
        <f>'A.1_2017-abs '!F25*100/'A.1_2017-abs '!$E25</f>
        <v>1.5357476393068383</v>
      </c>
      <c r="G25" s="53">
        <f>'A.1_2017-abs '!G25*100/'A.1_2017-abs '!$E25</f>
        <v>1.0584206703330912</v>
      </c>
      <c r="H25" s="53">
        <f>'A.1_2017-abs '!H25*100/'A.1_2017-abs '!$E25</f>
        <v>1.8574245097021895</v>
      </c>
      <c r="I25" s="53">
        <f>'A.1_2017-abs '!I25*100/'A.1_2017-abs '!$E25</f>
        <v>2.8535851406039225</v>
      </c>
      <c r="J25" s="53">
        <f>'A.1_2017-abs '!J25*100/'A.1_2017-abs '!$E25</f>
        <v>3.2271453771920724</v>
      </c>
      <c r="K25" s="53">
        <f>'A.1_2017-abs '!K25*100/'A.1_2017-abs '!$E25</f>
        <v>8.062675106360901</v>
      </c>
      <c r="L25" s="53">
        <f>'A.1_2017-abs '!L25*100/'A.1_2017-abs '!$E25</f>
        <v>3.6318356334959012</v>
      </c>
      <c r="M25" s="53">
        <f>'A.1_2017-abs '!M25*100/'A.1_2017-abs '!$E25</f>
        <v>2.4281415378229738</v>
      </c>
      <c r="N25" s="53">
        <f>'A.1_2017-abs '!N25*100/'A.1_2017-abs '!$E25</f>
        <v>9.6710594583376572</v>
      </c>
      <c r="O25" s="53">
        <f>'A.1_2017-abs '!O25*100/'A.1_2017-abs '!$E25</f>
        <v>32.645014008508873</v>
      </c>
      <c r="P25" s="55">
        <f>'A.1_2017-abs '!P25*100/'A.1_2017-abs '!$E25</f>
        <v>0</v>
      </c>
      <c r="Q25" s="74"/>
    </row>
    <row r="26" spans="2:17" x14ac:dyDescent="0.2">
      <c r="B26" s="29" t="s">
        <v>15</v>
      </c>
      <c r="C26" s="9"/>
      <c r="D26" s="9"/>
      <c r="E26" s="55">
        <f>'A.1_2017-abs '!E26*100/'A.1_2017-abs '!$E26</f>
        <v>100</v>
      </c>
      <c r="F26" s="53">
        <f>'A.1_2017-abs '!F26*100/'A.1_2017-abs '!$E26</f>
        <v>4.1890809202243329</v>
      </c>
      <c r="G26" s="53">
        <f>'A.1_2017-abs '!G26*100/'A.1_2017-abs '!$E26</f>
        <v>1.110220899622296</v>
      </c>
      <c r="H26" s="53">
        <f>'A.1_2017-abs '!H26*100/'A.1_2017-abs '!$E26</f>
        <v>1.4993704933043379</v>
      </c>
      <c r="I26" s="53">
        <f>'A.1_2017-abs '!I26*100/'A.1_2017-abs '!$E26</f>
        <v>3.6625844111251</v>
      </c>
      <c r="J26" s="53">
        <f>'A.1_2017-abs '!J26*100/'A.1_2017-abs '!$E26</f>
        <v>4.108961886230972</v>
      </c>
      <c r="K26" s="53">
        <f>'A.1_2017-abs '!K26*100/'A.1_2017-abs '!$E26</f>
        <v>7.5311891953759869</v>
      </c>
      <c r="L26" s="53">
        <f>'A.1_2017-abs '!L26*100/'A.1_2017-abs '!$E26</f>
        <v>2.4035710198008471</v>
      </c>
      <c r="M26" s="53">
        <f>'A.1_2017-abs '!M26*100/'A.1_2017-abs '!$E26</f>
        <v>3.1704246308801647</v>
      </c>
      <c r="N26" s="53">
        <f>'A.1_2017-abs '!N26*100/'A.1_2017-abs '!$E26</f>
        <v>7.5884170767998169</v>
      </c>
      <c r="O26" s="53">
        <f>'A.1_2017-abs '!O26*100/'A.1_2017-abs '!$E26</f>
        <v>25.786883369577659</v>
      </c>
      <c r="P26" s="55">
        <f>'A.1_2017-abs '!P26*100/'A.1_2017-abs '!$E26</f>
        <v>0</v>
      </c>
      <c r="Q26" s="74"/>
    </row>
    <row r="27" spans="2:17" ht="16.5" customHeight="1" x14ac:dyDescent="0.2">
      <c r="B27" s="71" t="s">
        <v>35</v>
      </c>
      <c r="C27" s="9"/>
      <c r="D27" s="9"/>
      <c r="E27" s="55">
        <f>'A.1_2017-abs '!E27*100/'A.1_2017-abs '!$E27</f>
        <v>100</v>
      </c>
      <c r="F27" s="55">
        <f>'A.1_2017-abs '!F27*100/'A.1_2017-abs '!$E27</f>
        <v>2.429309073026801</v>
      </c>
      <c r="G27" s="55">
        <f>'A.1_2017-abs '!G27*100/'A.1_2017-abs '!$E27</f>
        <v>1.1925252028522253</v>
      </c>
      <c r="H27" s="55">
        <f>'A.1_2017-abs '!H27*100/'A.1_2017-abs '!$E27</f>
        <v>2.8423899680354068</v>
      </c>
      <c r="I27" s="55">
        <f>'A.1_2017-abs '!I27*100/'A.1_2017-abs '!$E27</f>
        <v>2.807966560118023</v>
      </c>
      <c r="J27" s="55">
        <f>'A.1_2017-abs '!J27*100/'A.1_2017-abs '!$E27</f>
        <v>4.2291615441357262</v>
      </c>
      <c r="K27" s="55">
        <f>'A.1_2017-abs '!K27*100/'A.1_2017-abs '!$E27</f>
        <v>7.7772313744775019</v>
      </c>
      <c r="L27" s="55">
        <f>'A.1_2017-abs '!L27*100/'A.1_2017-abs '!$E27</f>
        <v>4.1160560609786083</v>
      </c>
      <c r="M27" s="55">
        <f>'A.1_2017-abs '!M27*100/'A.1_2017-abs '!$E27</f>
        <v>2.8940250799114828</v>
      </c>
      <c r="N27" s="55">
        <f>'A.1_2017-abs '!N27*100/'A.1_2017-abs '!$E27</f>
        <v>9.225473321858864</v>
      </c>
      <c r="O27" s="55">
        <f>'A.1_2017-abs '!O27*100/'A.1_2017-abs '!$E27</f>
        <v>28.817310056552742</v>
      </c>
      <c r="P27" s="55">
        <f>'A.1_2017-abs '!P27*100/'A.1_2017-abs '!$E27</f>
        <v>0</v>
      </c>
      <c r="Q27" s="74"/>
    </row>
    <row r="28" spans="2:17" ht="51.75" customHeight="1" x14ac:dyDescent="0.2">
      <c r="B28" s="72" t="s">
        <v>16</v>
      </c>
      <c r="C28" s="19"/>
      <c r="D28" s="20"/>
      <c r="E28" s="55">
        <f>'A.1_2017-abs '!E28*100/'A.1_2017-abs '!$E28</f>
        <v>100</v>
      </c>
      <c r="F28" s="55">
        <f>'A.1_2017-abs '!F28*100/'A.1_2017-abs '!$E28</f>
        <v>2.0362502828125391</v>
      </c>
      <c r="G28" s="55">
        <f>'A.1_2017-abs '!G28*100/'A.1_2017-abs '!$E28</f>
        <v>3.3265039342366576</v>
      </c>
      <c r="H28" s="55">
        <f>'A.1_2017-abs '!H28*100/'A.1_2017-abs '!$E28</f>
        <v>2.9745594409110336</v>
      </c>
      <c r="I28" s="55">
        <f>'A.1_2017-abs '!I28*100/'A.1_2017-abs '!$E28</f>
        <v>2.8696045652228563</v>
      </c>
      <c r="J28" s="55">
        <f>'A.1_2017-abs '!J28*100/'A.1_2017-abs '!$E28</f>
        <v>3.9537192991276804</v>
      </c>
      <c r="K28" s="55">
        <f>'A.1_2017-abs '!K28*100/'A.1_2017-abs '!$E28</f>
        <v>7.7603760778300108</v>
      </c>
      <c r="L28" s="55">
        <f>'A.1_2017-abs '!L28*100/'A.1_2017-abs '!$E28</f>
        <v>4.984413886724151</v>
      </c>
      <c r="M28" s="55">
        <f>'A.1_2017-abs '!M28*100/'A.1_2017-abs '!$E28</f>
        <v>2.9066844314839488</v>
      </c>
      <c r="N28" s="55">
        <f>'A.1_2017-abs '!N28*100/'A.1_2017-abs '!$E28</f>
        <v>9.3642374116996407</v>
      </c>
      <c r="O28" s="55">
        <f>'A.1_2017-abs '!O28*100/'A.1_2017-abs '!$E28</f>
        <v>25.773020940697354</v>
      </c>
      <c r="P28" s="55">
        <f>'A.1_2017-abs '!P28*100/'A.1_2017-abs '!$E28</f>
        <v>0</v>
      </c>
      <c r="Q28" s="74"/>
    </row>
    <row r="29" spans="2:17" x14ac:dyDescent="0.2">
      <c r="B29" s="72" t="s">
        <v>17</v>
      </c>
      <c r="C29" s="22"/>
      <c r="D29" s="20"/>
      <c r="E29" s="55">
        <f>'A.1_2017-abs '!E29*100/'A.1_2017-abs '!$E29</f>
        <v>100</v>
      </c>
      <c r="F29" s="55">
        <f>'A.1_2017-abs '!F29*100/'A.1_2017-abs '!$E29</f>
        <v>1.5565988199098402</v>
      </c>
      <c r="G29" s="55">
        <f>'A.1_2017-abs '!G29*100/'A.1_2017-abs '!$E29</f>
        <v>2.6250588294781387</v>
      </c>
      <c r="H29" s="55">
        <f>'A.1_2017-abs '!H29*100/'A.1_2017-abs '!$E29</f>
        <v>3.8881909303420081</v>
      </c>
      <c r="I29" s="55">
        <f>'A.1_2017-abs '!I29*100/'A.1_2017-abs '!$E29</f>
        <v>2.9712289818319015</v>
      </c>
      <c r="J29" s="55">
        <f>'A.1_2017-abs '!J29*100/'A.1_2017-abs '!$E29</f>
        <v>5.4984655716280502</v>
      </c>
      <c r="K29" s="55">
        <f>'A.1_2017-abs '!K29*100/'A.1_2017-abs '!$E29</f>
        <v>8.4103788812869755</v>
      </c>
      <c r="L29" s="55">
        <f>'A.1_2017-abs '!L29*100/'A.1_2017-abs '!$E29</f>
        <v>4.4535373533152596</v>
      </c>
      <c r="M29" s="55">
        <f>'A.1_2017-abs '!M29*100/'A.1_2017-abs '!$E29</f>
        <v>2.4550853951201677</v>
      </c>
      <c r="N29" s="55">
        <f>'A.1_2017-abs '!N29*100/'A.1_2017-abs '!$E29</f>
        <v>7.4041517080968813</v>
      </c>
      <c r="O29" s="55">
        <f>'A.1_2017-abs '!O29*100/'A.1_2017-abs '!$E29</f>
        <v>19.355384501690011</v>
      </c>
      <c r="P29" s="55">
        <f>'A.1_2017-abs '!P29*100/'A.1_2017-abs '!$E29</f>
        <v>0</v>
      </c>
      <c r="Q29" s="74"/>
    </row>
    <row r="30" spans="2:17" x14ac:dyDescent="0.2">
      <c r="B30" s="73" t="s">
        <v>23</v>
      </c>
      <c r="C30" s="24"/>
      <c r="D30" s="25"/>
      <c r="E30" s="55">
        <f>'A.1_2017-abs '!E30*100/'A.1_2017-abs '!$E30</f>
        <v>100</v>
      </c>
      <c r="F30" s="55">
        <f>'A.1_2017-abs '!F30*100/'A.1_2017-abs '!$E30</f>
        <v>1.3416619259776614</v>
      </c>
      <c r="G30" s="55">
        <f>'A.1_2017-abs '!G30*100/'A.1_2017-abs '!$E30</f>
        <v>2.3107338586580002</v>
      </c>
      <c r="H30" s="55">
        <f>'A.1_2017-abs '!H30*100/'A.1_2017-abs '!$E30</f>
        <v>4.2975988644876395</v>
      </c>
      <c r="I30" s="55">
        <f>'A.1_2017-abs '!I30*100/'A.1_2017-abs '!$E30</f>
        <v>3.0167679578238267</v>
      </c>
      <c r="J30" s="55">
        <f>'A.1_2017-abs '!J30*100/'A.1_2017-abs '!$E30</f>
        <v>6.1906827155417625</v>
      </c>
      <c r="K30" s="55">
        <f>'A.1_2017-abs '!K30*100/'A.1_2017-abs '!$E30</f>
        <v>8.7016520127745149</v>
      </c>
      <c r="L30" s="55">
        <f>'A.1_2017-abs '!L30*100/'A.1_2017-abs '!$E30</f>
        <v>4.2156459634675931</v>
      </c>
      <c r="M30" s="55">
        <f>'A.1_2017-abs '!M30*100/'A.1_2017-abs '!$E30</f>
        <v>2.252719090238311</v>
      </c>
      <c r="N30" s="55">
        <f>'A.1_2017-abs '!N30*100/'A.1_2017-abs '!$E30</f>
        <v>6.5258165719467618</v>
      </c>
      <c r="O30" s="55">
        <f>'A.1_2017-abs '!O30*100/'A.1_2017-abs '!$E30</f>
        <v>16.479573732264662</v>
      </c>
      <c r="P30" s="55">
        <f>'A.1_2017-abs '!P30*100/'A.1_2017-abs '!$E30</f>
        <v>0</v>
      </c>
    </row>
    <row r="31" spans="2:17" ht="6.75" customHeight="1" x14ac:dyDescent="0.2">
      <c r="B31" s="8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7" s="56" customFormat="1" x14ac:dyDescent="0.2">
      <c r="B32" s="2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6" x14ac:dyDescent="0.2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6" x14ac:dyDescent="0.2">
      <c r="B34" s="29" t="s">
        <v>18</v>
      </c>
      <c r="C34" s="30"/>
      <c r="D34" s="30"/>
      <c r="E34" s="30"/>
      <c r="F34" s="31"/>
      <c r="H34" s="30"/>
      <c r="I34" s="30"/>
      <c r="J34" s="30"/>
      <c r="K34" s="30"/>
      <c r="L34" s="30"/>
      <c r="M34" s="30"/>
      <c r="N34" s="30"/>
      <c r="O34" s="30"/>
    </row>
    <row r="35" spans="2:16" x14ac:dyDescent="0.2">
      <c r="B35" s="33" t="s">
        <v>19</v>
      </c>
    </row>
    <row r="36" spans="2:16" x14ac:dyDescent="0.2">
      <c r="B36" s="3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57"/>
    </row>
    <row r="37" spans="2:16" x14ac:dyDescent="0.2">
      <c r="B37" s="35"/>
    </row>
    <row r="38" spans="2:16" x14ac:dyDescent="0.2">
      <c r="B38" s="35"/>
    </row>
    <row r="39" spans="2:16" x14ac:dyDescent="0.2">
      <c r="B39" s="35"/>
    </row>
    <row r="40" spans="2:16" x14ac:dyDescent="0.2">
      <c r="E40" s="30"/>
    </row>
    <row r="49" spans="2:5" x14ac:dyDescent="0.2">
      <c r="B49" s="37"/>
      <c r="C49" s="1"/>
      <c r="D49" s="1"/>
      <c r="E49" s="1"/>
    </row>
  </sheetData>
  <sheetProtection algorithmName="SHA-512" hashValue="l0vTPxaJ+/IwXlimcsvGKI1CDPwEYGFd05m3zf7NZgrKqn95AlNwtZQsmRU9UXhMb1yrXQAsfevv/WDSEk8g+g==" saltValue="fPrKk312jDUMt+gZfWqiZA==" spinCount="100000" sheet="1" objects="1" scenarios="1"/>
  <mergeCells count="2">
    <mergeCell ref="E7:E8"/>
    <mergeCell ref="F7:O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49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/>
    </sheetView>
  </sheetViews>
  <sheetFormatPr baseColWidth="10" defaultRowHeight="14.25" x14ac:dyDescent="0.2"/>
  <cols>
    <col min="1" max="1" width="0.7109375" style="56" customWidth="1"/>
    <col min="2" max="2" width="22.28515625" style="41" customWidth="1"/>
    <col min="3" max="3" width="7.28515625" style="32" hidden="1" customWidth="1"/>
    <col min="4" max="4" width="8" style="32" hidden="1" customWidth="1"/>
    <col min="5" max="5" width="13.85546875" style="32" customWidth="1"/>
    <col min="6" max="11" width="10.7109375" style="32" customWidth="1"/>
    <col min="12" max="12" width="11.42578125" style="32" customWidth="1"/>
    <col min="13" max="15" width="10.7109375" style="32" customWidth="1"/>
    <col min="16" max="16" width="0.85546875" style="41" customWidth="1"/>
    <col min="17" max="16384" width="11.42578125" style="41"/>
  </cols>
  <sheetData>
    <row r="1" spans="2:16" x14ac:dyDescent="0.2">
      <c r="B1" s="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6"/>
    </row>
    <row r="2" spans="2:16" ht="15.75" x14ac:dyDescent="0.25">
      <c r="B2" s="2" t="s">
        <v>25</v>
      </c>
      <c r="C2" s="3"/>
      <c r="D2" s="3"/>
      <c r="E2" s="4" t="s">
        <v>27</v>
      </c>
      <c r="G2" s="3"/>
      <c r="H2" s="4"/>
      <c r="I2" s="4"/>
      <c r="J2" s="4"/>
      <c r="P2" s="3"/>
    </row>
    <row r="3" spans="2:16" ht="15.75" x14ac:dyDescent="0.25">
      <c r="B3" s="5"/>
      <c r="C3" s="3"/>
      <c r="D3" s="3"/>
      <c r="E3" s="6" t="s">
        <v>26</v>
      </c>
      <c r="G3" s="3"/>
      <c r="H3" s="4"/>
      <c r="I3" s="4"/>
      <c r="J3" s="4"/>
      <c r="K3" s="3"/>
      <c r="L3" s="3"/>
      <c r="M3" s="3"/>
      <c r="N3" s="3"/>
      <c r="O3" s="3"/>
      <c r="P3" s="3"/>
    </row>
    <row r="4" spans="2:16" ht="15.75" x14ac:dyDescent="0.25">
      <c r="B4" s="5"/>
      <c r="C4" s="3"/>
      <c r="D4" s="3"/>
      <c r="E4" s="36" t="s">
        <v>55</v>
      </c>
      <c r="F4" s="3"/>
      <c r="G4" s="3"/>
      <c r="H4" s="4"/>
      <c r="I4" s="4"/>
      <c r="J4" s="4"/>
      <c r="K4" s="4"/>
      <c r="L4" s="4"/>
      <c r="M4" s="4"/>
      <c r="N4" s="4"/>
      <c r="O4" s="4"/>
      <c r="P4" s="3"/>
    </row>
    <row r="5" spans="2:16" x14ac:dyDescent="0.2">
      <c r="B5" s="57"/>
      <c r="C5" s="7"/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56"/>
    </row>
    <row r="6" spans="2:16" s="56" customFormat="1" ht="6.75" customHeight="1" x14ac:dyDescent="0.2">
      <c r="B6" s="50"/>
      <c r="C6" s="51"/>
      <c r="D6" s="51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8"/>
    </row>
    <row r="7" spans="2:16" s="56" customFormat="1" ht="24.95" customHeight="1" x14ac:dyDescent="0.2">
      <c r="B7" s="60"/>
      <c r="C7" s="61"/>
      <c r="D7" s="62"/>
      <c r="E7" s="81" t="s">
        <v>20</v>
      </c>
      <c r="F7" s="82" t="s">
        <v>56</v>
      </c>
      <c r="G7" s="82"/>
      <c r="H7" s="82"/>
      <c r="I7" s="82"/>
      <c r="J7" s="82"/>
      <c r="K7" s="82"/>
      <c r="L7" s="83"/>
      <c r="M7" s="83"/>
      <c r="N7" s="83"/>
      <c r="O7" s="83"/>
    </row>
    <row r="8" spans="2:16" s="56" customFormat="1" ht="35.25" customHeight="1" x14ac:dyDescent="0.2">
      <c r="B8" s="60"/>
      <c r="C8" s="62"/>
      <c r="D8" s="62"/>
      <c r="E8" s="81"/>
      <c r="F8" s="75" t="s">
        <v>32</v>
      </c>
      <c r="G8" s="75" t="s">
        <v>46</v>
      </c>
      <c r="H8" s="75" t="s">
        <v>30</v>
      </c>
      <c r="I8" s="64" t="s">
        <v>33</v>
      </c>
      <c r="J8" s="64" t="s">
        <v>47</v>
      </c>
      <c r="K8" s="64" t="s">
        <v>48</v>
      </c>
      <c r="L8" s="64" t="s">
        <v>31</v>
      </c>
      <c r="M8" s="75" t="s">
        <v>49</v>
      </c>
      <c r="N8" s="65" t="s">
        <v>34</v>
      </c>
      <c r="O8" s="65" t="s">
        <v>29</v>
      </c>
      <c r="P8" s="41"/>
    </row>
    <row r="9" spans="2:16" ht="6.75" customHeight="1" x14ac:dyDescent="0.2">
      <c r="B9" s="66"/>
      <c r="C9" s="15"/>
      <c r="D9" s="15"/>
      <c r="E9" s="16"/>
      <c r="F9" s="16"/>
      <c r="G9" s="16"/>
      <c r="H9" s="49"/>
      <c r="I9" s="49"/>
      <c r="J9" s="49"/>
      <c r="K9" s="16"/>
      <c r="L9" s="16"/>
      <c r="M9" s="16"/>
      <c r="N9" s="16"/>
      <c r="O9" s="16"/>
      <c r="P9" s="57"/>
    </row>
    <row r="10" spans="2:16" x14ac:dyDescent="0.2">
      <c r="B10" s="37"/>
      <c r="C10" s="67"/>
      <c r="D10" s="67"/>
      <c r="E10" s="68"/>
      <c r="F10" s="68"/>
      <c r="G10" s="69"/>
      <c r="H10" s="70"/>
      <c r="I10" s="70"/>
      <c r="J10" s="70"/>
      <c r="K10" s="68"/>
      <c r="L10" s="68"/>
      <c r="M10" s="68"/>
      <c r="N10" s="68"/>
      <c r="O10" s="68"/>
    </row>
    <row r="11" spans="2:16" x14ac:dyDescent="0.2">
      <c r="B11" s="29" t="s">
        <v>0</v>
      </c>
      <c r="C11" s="9"/>
      <c r="D11" s="9"/>
      <c r="E11" s="21">
        <v>48965</v>
      </c>
      <c r="F11" s="38">
        <v>820</v>
      </c>
      <c r="G11" s="38">
        <v>850</v>
      </c>
      <c r="H11" s="38">
        <v>1315</v>
      </c>
      <c r="I11" s="38">
        <v>1455</v>
      </c>
      <c r="J11" s="38">
        <v>1920</v>
      </c>
      <c r="K11" s="38">
        <v>3850</v>
      </c>
      <c r="L11" s="38">
        <v>1770</v>
      </c>
      <c r="M11" s="38">
        <v>1400</v>
      </c>
      <c r="N11" s="38">
        <v>6195</v>
      </c>
      <c r="O11" s="38">
        <v>9240</v>
      </c>
      <c r="P11" s="10"/>
    </row>
    <row r="12" spans="2:16" x14ac:dyDescent="0.2">
      <c r="B12" s="29" t="s">
        <v>1</v>
      </c>
      <c r="C12" s="9"/>
      <c r="D12" s="9"/>
      <c r="E12" s="21">
        <v>12265</v>
      </c>
      <c r="F12" s="38">
        <v>195</v>
      </c>
      <c r="G12" s="38">
        <v>150</v>
      </c>
      <c r="H12" s="38">
        <v>525</v>
      </c>
      <c r="I12" s="38">
        <v>245</v>
      </c>
      <c r="J12" s="38">
        <v>325</v>
      </c>
      <c r="K12" s="38">
        <v>995</v>
      </c>
      <c r="L12" s="38">
        <v>170</v>
      </c>
      <c r="M12" s="38">
        <v>440</v>
      </c>
      <c r="N12" s="38">
        <v>1195</v>
      </c>
      <c r="O12" s="38">
        <v>4445</v>
      </c>
      <c r="P12" s="10"/>
    </row>
    <row r="13" spans="2:16" x14ac:dyDescent="0.2">
      <c r="B13" s="29" t="s">
        <v>2</v>
      </c>
      <c r="C13" s="9"/>
      <c r="D13" s="9"/>
      <c r="E13" s="21">
        <v>116320</v>
      </c>
      <c r="F13" s="38">
        <v>2045</v>
      </c>
      <c r="G13" s="38">
        <v>3305</v>
      </c>
      <c r="H13" s="38">
        <v>4465</v>
      </c>
      <c r="I13" s="38">
        <v>3045</v>
      </c>
      <c r="J13" s="38">
        <v>3825</v>
      </c>
      <c r="K13" s="38">
        <v>10000</v>
      </c>
      <c r="L13" s="38">
        <v>5065</v>
      </c>
      <c r="M13" s="38">
        <v>2770</v>
      </c>
      <c r="N13" s="38">
        <v>9060</v>
      </c>
      <c r="O13" s="38">
        <v>23695</v>
      </c>
      <c r="P13" s="10"/>
    </row>
    <row r="14" spans="2:16" x14ac:dyDescent="0.2">
      <c r="B14" s="29" t="s">
        <v>3</v>
      </c>
      <c r="C14" s="9"/>
      <c r="D14" s="9"/>
      <c r="E14" s="21">
        <v>106965</v>
      </c>
      <c r="F14" s="38">
        <v>1960</v>
      </c>
      <c r="G14" s="38">
        <v>8750</v>
      </c>
      <c r="H14" s="38">
        <v>2320</v>
      </c>
      <c r="I14" s="38">
        <v>2160</v>
      </c>
      <c r="J14" s="38">
        <v>3690</v>
      </c>
      <c r="K14" s="38">
        <v>6685</v>
      </c>
      <c r="L14" s="38">
        <v>8280</v>
      </c>
      <c r="M14" s="38">
        <v>2105</v>
      </c>
      <c r="N14" s="38">
        <v>6980</v>
      </c>
      <c r="O14" s="38">
        <v>35540</v>
      </c>
      <c r="P14" s="10"/>
    </row>
    <row r="15" spans="2:16" x14ac:dyDescent="0.2">
      <c r="B15" s="29" t="s">
        <v>4</v>
      </c>
      <c r="C15" s="9"/>
      <c r="D15" s="9"/>
      <c r="E15" s="21">
        <v>96630</v>
      </c>
      <c r="F15" s="38">
        <v>995</v>
      </c>
      <c r="G15" s="38">
        <v>1630</v>
      </c>
      <c r="H15" s="38">
        <v>2825</v>
      </c>
      <c r="I15" s="38">
        <v>5270</v>
      </c>
      <c r="J15" s="38">
        <v>2645</v>
      </c>
      <c r="K15" s="38">
        <v>7420</v>
      </c>
      <c r="L15" s="38">
        <v>3320</v>
      </c>
      <c r="M15" s="38">
        <v>3745</v>
      </c>
      <c r="N15" s="38">
        <v>9575</v>
      </c>
      <c r="O15" s="38">
        <v>15770</v>
      </c>
      <c r="P15" s="10"/>
    </row>
    <row r="16" spans="2:16" x14ac:dyDescent="0.2">
      <c r="B16" s="29" t="s">
        <v>5</v>
      </c>
      <c r="C16" s="9"/>
      <c r="D16" s="9"/>
      <c r="E16" s="21">
        <v>53880</v>
      </c>
      <c r="F16" s="38">
        <v>1145</v>
      </c>
      <c r="G16" s="38">
        <v>2055</v>
      </c>
      <c r="H16" s="38">
        <v>620</v>
      </c>
      <c r="I16" s="38">
        <v>1105</v>
      </c>
      <c r="J16" s="38">
        <v>1865</v>
      </c>
      <c r="K16" s="38">
        <v>4490</v>
      </c>
      <c r="L16" s="38">
        <v>4070</v>
      </c>
      <c r="M16" s="38">
        <v>1900</v>
      </c>
      <c r="N16" s="38">
        <v>3625</v>
      </c>
      <c r="O16" s="38">
        <v>19455</v>
      </c>
      <c r="P16" s="10"/>
    </row>
    <row r="17" spans="2:16" x14ac:dyDescent="0.2">
      <c r="B17" s="29" t="s">
        <v>6</v>
      </c>
      <c r="C17" s="9"/>
      <c r="D17" s="9"/>
      <c r="E17" s="21">
        <v>34400</v>
      </c>
      <c r="F17" s="38">
        <v>600</v>
      </c>
      <c r="G17" s="38">
        <v>1285</v>
      </c>
      <c r="H17" s="38">
        <v>3255</v>
      </c>
      <c r="I17" s="38">
        <v>320</v>
      </c>
      <c r="J17" s="38">
        <v>3650</v>
      </c>
      <c r="K17" s="38">
        <v>2540</v>
      </c>
      <c r="L17" s="38">
        <v>3040</v>
      </c>
      <c r="M17" s="38">
        <v>715</v>
      </c>
      <c r="N17" s="38">
        <v>2605</v>
      </c>
      <c r="O17" s="38">
        <v>7390</v>
      </c>
      <c r="P17" s="10"/>
    </row>
    <row r="18" spans="2:16" x14ac:dyDescent="0.2">
      <c r="B18" s="29" t="s">
        <v>7</v>
      </c>
      <c r="C18" s="9"/>
      <c r="D18" s="9"/>
      <c r="E18" s="21">
        <v>27225</v>
      </c>
      <c r="F18" s="38">
        <v>965</v>
      </c>
      <c r="G18" s="38">
        <v>1960</v>
      </c>
      <c r="H18" s="38">
        <v>190</v>
      </c>
      <c r="I18" s="38">
        <v>725</v>
      </c>
      <c r="J18" s="38">
        <v>565</v>
      </c>
      <c r="K18" s="38">
        <v>3550</v>
      </c>
      <c r="L18" s="38">
        <v>995</v>
      </c>
      <c r="M18" s="38">
        <v>370</v>
      </c>
      <c r="N18" s="38">
        <v>1620</v>
      </c>
      <c r="O18" s="38">
        <v>9235</v>
      </c>
      <c r="P18" s="10"/>
    </row>
    <row r="19" spans="2:16" x14ac:dyDescent="0.2">
      <c r="B19" s="29" t="s">
        <v>8</v>
      </c>
      <c r="C19" s="9"/>
      <c r="D19" s="9"/>
      <c r="E19" s="21">
        <v>26645</v>
      </c>
      <c r="F19" s="38">
        <v>420</v>
      </c>
      <c r="G19" s="38">
        <v>885</v>
      </c>
      <c r="H19" s="38">
        <v>1045</v>
      </c>
      <c r="I19" s="38">
        <v>190</v>
      </c>
      <c r="J19" s="38">
        <v>805</v>
      </c>
      <c r="K19" s="38">
        <v>2120</v>
      </c>
      <c r="L19" s="38">
        <v>1920</v>
      </c>
      <c r="M19" s="38">
        <v>410</v>
      </c>
      <c r="N19" s="38">
        <v>3185</v>
      </c>
      <c r="O19" s="38">
        <v>9920</v>
      </c>
      <c r="P19" s="10"/>
    </row>
    <row r="20" spans="2:16" x14ac:dyDescent="0.2">
      <c r="B20" s="29" t="s">
        <v>9</v>
      </c>
      <c r="C20" s="9"/>
      <c r="D20" s="9"/>
      <c r="E20" s="21">
        <v>26290</v>
      </c>
      <c r="F20" s="38">
        <v>595</v>
      </c>
      <c r="G20" s="38">
        <v>530</v>
      </c>
      <c r="H20" s="38">
        <v>420</v>
      </c>
      <c r="I20" s="38">
        <v>1155</v>
      </c>
      <c r="J20" s="38">
        <v>1190</v>
      </c>
      <c r="K20" s="38">
        <v>1675</v>
      </c>
      <c r="L20" s="38">
        <v>430</v>
      </c>
      <c r="M20" s="38">
        <v>1500</v>
      </c>
      <c r="N20" s="38">
        <v>2105</v>
      </c>
      <c r="O20" s="38">
        <v>4905</v>
      </c>
      <c r="P20" s="10"/>
    </row>
    <row r="21" spans="2:16" x14ac:dyDescent="0.2">
      <c r="B21" s="29" t="s">
        <v>10</v>
      </c>
      <c r="C21" s="9"/>
      <c r="D21" s="9"/>
      <c r="E21" s="21">
        <v>30575</v>
      </c>
      <c r="F21" s="38">
        <v>1275</v>
      </c>
      <c r="G21" s="38">
        <v>300</v>
      </c>
      <c r="H21" s="38">
        <v>640</v>
      </c>
      <c r="I21" s="38">
        <v>500</v>
      </c>
      <c r="J21" s="38">
        <v>1970</v>
      </c>
      <c r="K21" s="38">
        <v>1740</v>
      </c>
      <c r="L21" s="38">
        <v>745</v>
      </c>
      <c r="M21" s="38">
        <v>1970</v>
      </c>
      <c r="N21" s="38">
        <v>1935</v>
      </c>
      <c r="O21" s="38">
        <v>8575</v>
      </c>
      <c r="P21" s="10"/>
    </row>
    <row r="22" spans="2:16" x14ac:dyDescent="0.2">
      <c r="B22" s="71" t="s">
        <v>11</v>
      </c>
      <c r="C22" s="9"/>
      <c r="D22" s="9"/>
      <c r="E22" s="21">
        <v>580160</v>
      </c>
      <c r="F22" s="21">
        <v>11015</v>
      </c>
      <c r="G22" s="21">
        <v>21700</v>
      </c>
      <c r="H22" s="21">
        <v>17620</v>
      </c>
      <c r="I22" s="21">
        <v>16170</v>
      </c>
      <c r="J22" s="21">
        <v>22450</v>
      </c>
      <c r="K22" s="21">
        <v>45065</v>
      </c>
      <c r="L22" s="21">
        <v>29805</v>
      </c>
      <c r="M22" s="21">
        <v>17325</v>
      </c>
      <c r="N22" s="21">
        <v>48080</v>
      </c>
      <c r="O22" s="21">
        <v>148170</v>
      </c>
    </row>
    <row r="23" spans="2:16" x14ac:dyDescent="0.2">
      <c r="B23" s="29" t="s">
        <v>12</v>
      </c>
      <c r="C23" s="9"/>
      <c r="D23" s="9"/>
      <c r="E23" s="21">
        <v>34915</v>
      </c>
      <c r="F23" s="38">
        <v>685</v>
      </c>
      <c r="G23" s="38">
        <v>270</v>
      </c>
      <c r="H23" s="38">
        <v>1855</v>
      </c>
      <c r="I23" s="38">
        <v>1005</v>
      </c>
      <c r="J23" s="38">
        <v>3430</v>
      </c>
      <c r="K23" s="38">
        <v>2835</v>
      </c>
      <c r="L23" s="38">
        <v>1270</v>
      </c>
      <c r="M23" s="38">
        <v>1180</v>
      </c>
      <c r="N23" s="38">
        <v>3160</v>
      </c>
      <c r="O23" s="38">
        <v>6440</v>
      </c>
    </row>
    <row r="24" spans="2:16" x14ac:dyDescent="0.2">
      <c r="B24" s="29" t="s">
        <v>13</v>
      </c>
      <c r="C24" s="9"/>
      <c r="D24" s="9"/>
      <c r="E24" s="21">
        <v>72965</v>
      </c>
      <c r="F24" s="38">
        <v>1615</v>
      </c>
      <c r="G24" s="38">
        <v>960</v>
      </c>
      <c r="H24" s="38">
        <v>2360</v>
      </c>
      <c r="I24" s="38">
        <v>1675</v>
      </c>
      <c r="J24" s="38">
        <v>1745</v>
      </c>
      <c r="K24" s="38">
        <v>5620</v>
      </c>
      <c r="L24" s="38">
        <v>3270</v>
      </c>
      <c r="M24" s="38">
        <v>2165</v>
      </c>
      <c r="N24" s="38">
        <v>6395</v>
      </c>
      <c r="O24" s="38">
        <v>25450</v>
      </c>
    </row>
    <row r="25" spans="2:16" x14ac:dyDescent="0.2">
      <c r="B25" s="29" t="s">
        <v>14</v>
      </c>
      <c r="C25" s="9"/>
      <c r="D25" s="9"/>
      <c r="E25" s="21">
        <v>45110</v>
      </c>
      <c r="F25" s="38">
        <v>705</v>
      </c>
      <c r="G25" s="38">
        <v>500</v>
      </c>
      <c r="H25" s="38">
        <v>935</v>
      </c>
      <c r="I25" s="38">
        <v>1010</v>
      </c>
      <c r="J25" s="38">
        <v>1585</v>
      </c>
      <c r="K25" s="38">
        <v>4010</v>
      </c>
      <c r="L25" s="38">
        <v>1695</v>
      </c>
      <c r="M25" s="38">
        <v>1060</v>
      </c>
      <c r="N25" s="38">
        <v>3950</v>
      </c>
      <c r="O25" s="38">
        <v>15755</v>
      </c>
    </row>
    <row r="26" spans="2:16" x14ac:dyDescent="0.2">
      <c r="B26" s="29" t="s">
        <v>15</v>
      </c>
      <c r="C26" s="9"/>
      <c r="D26" s="9"/>
      <c r="E26" s="21">
        <v>43560</v>
      </c>
      <c r="F26" s="38">
        <v>1790</v>
      </c>
      <c r="G26" s="38">
        <v>425</v>
      </c>
      <c r="H26" s="38">
        <v>630</v>
      </c>
      <c r="I26" s="38">
        <v>1605</v>
      </c>
      <c r="J26" s="38">
        <v>1720</v>
      </c>
      <c r="K26" s="38">
        <v>3100</v>
      </c>
      <c r="L26" s="38">
        <v>915</v>
      </c>
      <c r="M26" s="38">
        <v>1460</v>
      </c>
      <c r="N26" s="38">
        <v>3380</v>
      </c>
      <c r="O26" s="38">
        <v>11365</v>
      </c>
    </row>
    <row r="27" spans="2:16" ht="16.5" customHeight="1" x14ac:dyDescent="0.2">
      <c r="B27" s="71" t="s">
        <v>43</v>
      </c>
      <c r="C27" s="9"/>
      <c r="D27" s="9"/>
      <c r="E27" s="21">
        <v>196550</v>
      </c>
      <c r="F27" s="21">
        <v>4795</v>
      </c>
      <c r="G27" s="21">
        <v>2155</v>
      </c>
      <c r="H27" s="21">
        <v>5780</v>
      </c>
      <c r="I27" s="21">
        <v>5295</v>
      </c>
      <c r="J27" s="21">
        <v>8480</v>
      </c>
      <c r="K27" s="21">
        <v>15565</v>
      </c>
      <c r="L27" s="21">
        <v>7150</v>
      </c>
      <c r="M27" s="21">
        <v>5865</v>
      </c>
      <c r="N27" s="21">
        <v>16885</v>
      </c>
      <c r="O27" s="21">
        <v>59010</v>
      </c>
      <c r="P27" s="21">
        <f t="shared" ref="P27" si="0">SUM(P23:P26)</f>
        <v>0</v>
      </c>
    </row>
    <row r="28" spans="2:16" ht="51.75" customHeight="1" x14ac:dyDescent="0.2">
      <c r="B28" s="72" t="s">
        <v>16</v>
      </c>
      <c r="C28" s="19"/>
      <c r="D28" s="20"/>
      <c r="E28" s="21">
        <v>776710</v>
      </c>
      <c r="F28" s="21">
        <v>15810</v>
      </c>
      <c r="G28" s="21">
        <v>23855</v>
      </c>
      <c r="H28" s="21">
        <v>23400</v>
      </c>
      <c r="I28" s="21">
        <v>21465</v>
      </c>
      <c r="J28" s="21">
        <v>30930</v>
      </c>
      <c r="K28" s="21">
        <v>60630</v>
      </c>
      <c r="L28" s="21">
        <v>36955</v>
      </c>
      <c r="M28" s="21">
        <v>23190</v>
      </c>
      <c r="N28" s="21">
        <v>64965</v>
      </c>
      <c r="O28" s="21">
        <v>207180</v>
      </c>
    </row>
    <row r="29" spans="2:16" x14ac:dyDescent="0.2">
      <c r="B29" s="72" t="s">
        <v>17</v>
      </c>
      <c r="C29" s="22"/>
      <c r="D29" s="20"/>
      <c r="E29" s="21">
        <v>2511635</v>
      </c>
      <c r="F29" s="21">
        <v>39690</v>
      </c>
      <c r="G29" s="21">
        <v>60120</v>
      </c>
      <c r="H29" s="21">
        <v>98345</v>
      </c>
      <c r="I29" s="21">
        <v>72575</v>
      </c>
      <c r="J29" s="21">
        <v>139215</v>
      </c>
      <c r="K29" s="21">
        <v>210475</v>
      </c>
      <c r="L29" s="21">
        <v>102235</v>
      </c>
      <c r="M29" s="21">
        <v>63890</v>
      </c>
      <c r="N29" s="21">
        <v>174030</v>
      </c>
      <c r="O29" s="21">
        <v>501025</v>
      </c>
    </row>
    <row r="30" spans="2:16" x14ac:dyDescent="0.2">
      <c r="B30" s="73" t="s">
        <v>23</v>
      </c>
      <c r="C30" s="24"/>
      <c r="D30" s="25"/>
      <c r="E30" s="38">
        <v>1734925</v>
      </c>
      <c r="F30" s="38">
        <v>23880</v>
      </c>
      <c r="G30" s="38">
        <v>36265</v>
      </c>
      <c r="H30" s="38">
        <v>74945</v>
      </c>
      <c r="I30" s="38">
        <v>51110</v>
      </c>
      <c r="J30" s="38">
        <v>108285</v>
      </c>
      <c r="K30" s="38">
        <v>149845</v>
      </c>
      <c r="L30" s="38">
        <v>65280</v>
      </c>
      <c r="M30" s="38">
        <v>40700</v>
      </c>
      <c r="N30" s="38">
        <v>109065</v>
      </c>
      <c r="O30" s="38">
        <v>293845</v>
      </c>
    </row>
    <row r="31" spans="2:16" ht="6.75" customHeight="1" x14ac:dyDescent="0.2">
      <c r="B31" s="29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6" s="56" customFormat="1" x14ac:dyDescent="0.2">
      <c r="B32" s="2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6" ht="15" x14ac:dyDescent="0.25">
      <c r="B33" s="27"/>
      <c r="C33" s="28"/>
      <c r="D33" s="28"/>
      <c r="E33" s="28"/>
      <c r="F33"/>
      <c r="G33"/>
      <c r="H33"/>
      <c r="I33"/>
      <c r="J33"/>
      <c r="K33"/>
      <c r="L33"/>
      <c r="M33"/>
      <c r="N33"/>
      <c r="O33"/>
    </row>
    <row r="34" spans="2:16" ht="15" x14ac:dyDescent="0.25">
      <c r="B34" s="29" t="s">
        <v>18</v>
      </c>
      <c r="C34" s="30"/>
      <c r="D34" s="30"/>
      <c r="E34" s="30"/>
      <c r="F34"/>
      <c r="G34"/>
      <c r="H34"/>
      <c r="I34"/>
      <c r="J34"/>
      <c r="K34"/>
      <c r="L34"/>
      <c r="M34"/>
      <c r="N34"/>
      <c r="O34"/>
    </row>
    <row r="35" spans="2:16" ht="15" x14ac:dyDescent="0.25">
      <c r="B35" s="33" t="s">
        <v>19</v>
      </c>
      <c r="F35"/>
      <c r="G35"/>
      <c r="H35"/>
      <c r="I35"/>
      <c r="J35"/>
      <c r="K35"/>
      <c r="L35"/>
      <c r="M35"/>
      <c r="N35"/>
      <c r="O35"/>
    </row>
    <row r="36" spans="2:16" x14ac:dyDescent="0.2">
      <c r="B36" s="3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57"/>
    </row>
    <row r="37" spans="2:16" x14ac:dyDescent="0.2">
      <c r="B37" s="35"/>
    </row>
    <row r="38" spans="2:16" x14ac:dyDescent="0.2">
      <c r="B38" s="35"/>
    </row>
    <row r="39" spans="2:16" x14ac:dyDescent="0.2">
      <c r="B39" s="35"/>
    </row>
    <row r="40" spans="2:16" x14ac:dyDescent="0.2">
      <c r="E40" s="30"/>
    </row>
    <row r="49" spans="2:5" x14ac:dyDescent="0.2">
      <c r="B49" s="37"/>
      <c r="C49" s="1"/>
      <c r="D49" s="1"/>
      <c r="E49" s="1"/>
    </row>
  </sheetData>
  <sheetProtection algorithmName="SHA-512" hashValue="T4kW01ASDKyH8FJB2xiK+HWFoXljSzBq3+pDvnV8KmvXaZOutOgHgpmgLZ2pNqfIEKj3wHEheubByKSbpfphJQ==" saltValue="EDUXhz2SV+jOKsb643VmDQ==" spinCount="100000" sheet="1" objects="1" scenarios="1"/>
  <mergeCells count="2">
    <mergeCell ref="E7:E8"/>
    <mergeCell ref="F7:O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Q48"/>
  <sheetViews>
    <sheetView showGridLines="0" zoomScaleNormal="100" workbookViewId="0">
      <pane xSplit="4" ySplit="9" topLeftCell="E22" activePane="bottomRight" state="frozen"/>
      <selection pane="topRight" activeCell="E1" sqref="E1"/>
      <selection pane="bottomLeft" activeCell="A9" sqref="A9"/>
      <selection pane="bottomRight" activeCell="M33" sqref="M33"/>
    </sheetView>
  </sheetViews>
  <sheetFormatPr baseColWidth="10" defaultRowHeight="14.25" x14ac:dyDescent="0.2"/>
  <cols>
    <col min="1" max="1" width="0.7109375" style="56" customWidth="1"/>
    <col min="2" max="2" width="22.28515625" style="41" customWidth="1"/>
    <col min="3" max="3" width="7.28515625" style="32" hidden="1" customWidth="1"/>
    <col min="4" max="4" width="8" style="32" hidden="1" customWidth="1"/>
    <col min="5" max="5" width="13.85546875" style="32" customWidth="1"/>
    <col min="6" max="11" width="10.7109375" style="32" customWidth="1"/>
    <col min="12" max="12" width="11.42578125" style="32" customWidth="1"/>
    <col min="13" max="15" width="10.7109375" style="32" customWidth="1"/>
    <col min="16" max="16" width="0.85546875" style="41" customWidth="1"/>
    <col min="17" max="16384" width="11.42578125" style="41"/>
  </cols>
  <sheetData>
    <row r="1" spans="2:17" x14ac:dyDescent="0.2">
      <c r="B1" s="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6"/>
    </row>
    <row r="2" spans="2:17" ht="15.75" x14ac:dyDescent="0.25">
      <c r="B2" s="2" t="s">
        <v>37</v>
      </c>
      <c r="C2" s="3"/>
      <c r="D2" s="3"/>
      <c r="E2" s="4" t="s">
        <v>27</v>
      </c>
      <c r="G2" s="3"/>
      <c r="H2" s="4"/>
      <c r="I2" s="4"/>
      <c r="J2" s="4"/>
      <c r="P2" s="3"/>
    </row>
    <row r="3" spans="2:17" ht="15.75" x14ac:dyDescent="0.25">
      <c r="B3" s="5"/>
      <c r="C3" s="3"/>
      <c r="D3" s="3"/>
      <c r="E3" s="6" t="s">
        <v>26</v>
      </c>
      <c r="G3" s="3"/>
      <c r="H3" s="4"/>
      <c r="I3" s="4"/>
      <c r="J3" s="4"/>
      <c r="K3" s="3"/>
      <c r="L3" s="3"/>
      <c r="M3" s="3"/>
      <c r="N3" s="3"/>
      <c r="O3" s="3"/>
      <c r="P3" s="3"/>
    </row>
    <row r="4" spans="2:17" ht="15.75" x14ac:dyDescent="0.25">
      <c r="B4" s="5"/>
      <c r="C4" s="3"/>
      <c r="D4" s="3"/>
      <c r="E4" s="36" t="str">
        <f>Deckblatt!C6</f>
        <v>Stand: 31.12.2017</v>
      </c>
      <c r="F4" s="3"/>
      <c r="G4" s="3"/>
      <c r="H4" s="4"/>
      <c r="I4" s="4"/>
      <c r="J4" s="4"/>
      <c r="K4" s="4"/>
      <c r="L4" s="4"/>
      <c r="M4" s="4"/>
      <c r="N4" s="4"/>
      <c r="O4" s="4"/>
      <c r="P4" s="3"/>
    </row>
    <row r="5" spans="2:17" x14ac:dyDescent="0.2">
      <c r="B5" s="57"/>
      <c r="C5" s="7"/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56"/>
    </row>
    <row r="6" spans="2:17" s="56" customFormat="1" ht="6.75" customHeight="1" x14ac:dyDescent="0.2">
      <c r="B6" s="50"/>
      <c r="C6" s="51"/>
      <c r="D6" s="51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8"/>
    </row>
    <row r="7" spans="2:17" s="56" customFormat="1" ht="24.95" customHeight="1" x14ac:dyDescent="0.2">
      <c r="B7" s="11"/>
      <c r="C7" s="12"/>
      <c r="D7" s="13"/>
      <c r="E7" s="81" t="s">
        <v>20</v>
      </c>
      <c r="F7" s="82" t="s">
        <v>45</v>
      </c>
      <c r="G7" s="82"/>
      <c r="H7" s="82"/>
      <c r="I7" s="82"/>
      <c r="J7" s="82"/>
      <c r="K7" s="82"/>
      <c r="L7" s="83"/>
      <c r="M7" s="83"/>
      <c r="N7" s="83"/>
      <c r="O7" s="83"/>
    </row>
    <row r="8" spans="2:17" s="56" customFormat="1" ht="35.25" customHeight="1" x14ac:dyDescent="0.2">
      <c r="B8" s="11"/>
      <c r="C8" s="13"/>
      <c r="D8" s="13"/>
      <c r="E8" s="81"/>
      <c r="F8" s="75" t="s">
        <v>32</v>
      </c>
      <c r="G8" s="75" t="s">
        <v>46</v>
      </c>
      <c r="H8" s="75" t="s">
        <v>30</v>
      </c>
      <c r="I8" s="64" t="s">
        <v>33</v>
      </c>
      <c r="J8" s="64" t="s">
        <v>47</v>
      </c>
      <c r="K8" s="64" t="s">
        <v>48</v>
      </c>
      <c r="L8" s="64" t="s">
        <v>31</v>
      </c>
      <c r="M8" s="75" t="s">
        <v>49</v>
      </c>
      <c r="N8" s="65" t="s">
        <v>34</v>
      </c>
      <c r="O8" s="65" t="s">
        <v>29</v>
      </c>
      <c r="P8" s="41"/>
    </row>
    <row r="9" spans="2:17" ht="6.75" customHeight="1" x14ac:dyDescent="0.2">
      <c r="B9" s="14"/>
      <c r="C9" s="15"/>
      <c r="D9" s="15"/>
      <c r="E9" s="16"/>
      <c r="F9" s="16"/>
      <c r="G9" s="16"/>
      <c r="H9" s="49"/>
      <c r="I9" s="49"/>
      <c r="J9" s="49"/>
      <c r="K9" s="16"/>
      <c r="L9" s="16"/>
      <c r="M9" s="16"/>
      <c r="N9" s="16"/>
      <c r="O9" s="16"/>
      <c r="P9" s="57"/>
    </row>
    <row r="10" spans="2:17" x14ac:dyDescent="0.2">
      <c r="B10" s="17"/>
      <c r="C10" s="18"/>
      <c r="D10" s="18"/>
      <c r="E10" s="39"/>
      <c r="F10" s="39"/>
      <c r="G10" s="59"/>
      <c r="H10" s="40"/>
      <c r="I10" s="40"/>
      <c r="J10" s="40"/>
      <c r="K10" s="39"/>
      <c r="L10" s="39"/>
      <c r="M10" s="39"/>
      <c r="N10" s="39"/>
      <c r="O10" s="39"/>
    </row>
    <row r="11" spans="2:17" x14ac:dyDescent="0.2">
      <c r="B11" s="29" t="s">
        <v>0</v>
      </c>
      <c r="C11" s="9"/>
      <c r="D11" s="9"/>
      <c r="E11" s="55">
        <f>'A.1_2017-abs '!E11*100/'A.1_2017-abs '!$E11</f>
        <v>100</v>
      </c>
      <c r="F11" s="53">
        <f>'A.1_2017-abs '!F11*100/'A.1_2017-abs '!$E11</f>
        <v>1.574101574101574</v>
      </c>
      <c r="G11" s="53">
        <f>'A.1_2017-abs '!G11*100/'A.1_2017-abs '!$E11</f>
        <v>1.7820017820017819</v>
      </c>
      <c r="H11" s="53">
        <f>'A.1_2017-abs '!H11*100/'A.1_2017-abs '!$E11</f>
        <v>2.5839025839025838</v>
      </c>
      <c r="I11" s="53">
        <f>'A.1_2017-abs '!I11*100/'A.1_2017-abs '!$E11</f>
        <v>3.1779031779031781</v>
      </c>
      <c r="J11" s="53">
        <f>'A.1_2017-abs '!J11*100/'A.1_2017-abs '!$E11</f>
        <v>3.771903771903772</v>
      </c>
      <c r="K11" s="53">
        <f>'A.1_2017-abs '!K11*100/'A.1_2017-abs '!$E11</f>
        <v>7.741807741807742</v>
      </c>
      <c r="L11" s="53">
        <f>'A.1_2017-abs '!L11*100/'A.1_2017-abs '!$E11</f>
        <v>3.870903870903871</v>
      </c>
      <c r="M11" s="53">
        <f>'A.1_2017-abs '!M11*100/'A.1_2017-abs '!$E11</f>
        <v>2.7522027522027521</v>
      </c>
      <c r="N11" s="53">
        <f>'A.1_2017-abs '!N11*100/'A.1_2017-abs '!$E11</f>
        <v>14.087714087714089</v>
      </c>
      <c r="O11" s="53">
        <f>'A.1_2017-abs '!O11*100/'A.1_2017-abs '!$E11</f>
        <v>17.97841797841798</v>
      </c>
      <c r="P11" s="10"/>
      <c r="Q11" s="74"/>
    </row>
    <row r="12" spans="2:17" x14ac:dyDescent="0.2">
      <c r="B12" s="29" t="s">
        <v>1</v>
      </c>
      <c r="C12" s="9"/>
      <c r="D12" s="9"/>
      <c r="E12" s="55">
        <f>'A.1_2017-abs '!E12*100/'A.1_2017-abs '!$E12</f>
        <v>100</v>
      </c>
      <c r="F12" s="53">
        <f>'A.1_2017-abs '!F12*100/'A.1_2017-abs '!$E12</f>
        <v>1.9493177387914229</v>
      </c>
      <c r="G12" s="53">
        <f>'A.1_2017-abs '!G12*100/'A.1_2017-abs '!$E12</f>
        <v>1.3255360623781676</v>
      </c>
      <c r="H12" s="53">
        <f>'A.1_2017-abs '!H12*100/'A.1_2017-abs '!$E12</f>
        <v>4.0545808966861596</v>
      </c>
      <c r="I12" s="53">
        <f>'A.1_2017-abs '!I12*100/'A.1_2017-abs '!$E12</f>
        <v>2.3391812865497075</v>
      </c>
      <c r="J12" s="53">
        <f>'A.1_2017-abs '!J12*100/'A.1_2017-abs '!$E12</f>
        <v>2.6510721247563351</v>
      </c>
      <c r="K12" s="53">
        <f>'A.1_2017-abs '!K12*100/'A.1_2017-abs '!$E12</f>
        <v>8.2261208576998044</v>
      </c>
      <c r="L12" s="53">
        <f>'A.1_2017-abs '!L12*100/'A.1_2017-abs '!$E12</f>
        <v>1.2865497076023391</v>
      </c>
      <c r="M12" s="53">
        <f>'A.1_2017-abs '!M12*100/'A.1_2017-abs '!$E12</f>
        <v>3.3918128654970761</v>
      </c>
      <c r="N12" s="53">
        <f>'A.1_2017-abs '!N12*100/'A.1_2017-abs '!$E12</f>
        <v>11.345029239766081</v>
      </c>
      <c r="O12" s="53">
        <f>'A.1_2017-abs '!O12*100/'A.1_2017-abs '!$E12</f>
        <v>34.697855750487328</v>
      </c>
      <c r="P12" s="55">
        <f>'A.1_2017-abs '!P12*100/'A.1_2017-abs '!$E12</f>
        <v>0</v>
      </c>
      <c r="Q12" s="74"/>
    </row>
    <row r="13" spans="2:17" x14ac:dyDescent="0.2">
      <c r="B13" s="29" t="s">
        <v>2</v>
      </c>
      <c r="C13" s="9"/>
      <c r="D13" s="9"/>
      <c r="E13" s="55">
        <f>'A.1_2017-abs '!E13*100/'A.1_2017-abs '!$E13</f>
        <v>100</v>
      </c>
      <c r="F13" s="53">
        <f>'A.1_2017-abs '!F13*100/'A.1_2017-abs '!$E13</f>
        <v>1.7710506458342581</v>
      </c>
      <c r="G13" s="53">
        <f>'A.1_2017-abs '!G13*100/'A.1_2017-abs '!$E13</f>
        <v>3.1337387367393137</v>
      </c>
      <c r="H13" s="53">
        <f>'A.1_2017-abs '!H13*100/'A.1_2017-abs '!$E13</f>
        <v>3.9904123574060102</v>
      </c>
      <c r="I13" s="53">
        <f>'A.1_2017-abs '!I13*100/'A.1_2017-abs '!$E13</f>
        <v>2.3480846908429136</v>
      </c>
      <c r="J13" s="53">
        <f>'A.1_2017-abs '!J13*100/'A.1_2017-abs '!$E13</f>
        <v>3.4932753340139375</v>
      </c>
      <c r="K13" s="53">
        <f>'A.1_2017-abs '!K13*100/'A.1_2017-abs '!$E13</f>
        <v>9.1881574859070536</v>
      </c>
      <c r="L13" s="53">
        <f>'A.1_2017-abs '!L13*100/'A.1_2017-abs '!$E13</f>
        <v>4.6251498069155312</v>
      </c>
      <c r="M13" s="53">
        <f>'A.1_2017-abs '!M13*100/'A.1_2017-abs '!$E13</f>
        <v>2.2726263926494741</v>
      </c>
      <c r="N13" s="53">
        <f>'A.1_2017-abs '!N13*100/'A.1_2017-abs '!$E13</f>
        <v>8.3980647165875091</v>
      </c>
      <c r="O13" s="53">
        <f>'A.1_2017-abs '!O13*100/'A.1_2017-abs '!$E13</f>
        <v>20.4980247680767</v>
      </c>
      <c r="P13" s="55">
        <f>'A.1_2017-abs '!P13*100/'A.1_2017-abs '!$E13</f>
        <v>0</v>
      </c>
      <c r="Q13" s="74"/>
    </row>
    <row r="14" spans="2:17" x14ac:dyDescent="0.2">
      <c r="B14" s="29" t="s">
        <v>3</v>
      </c>
      <c r="C14" s="9"/>
      <c r="D14" s="9"/>
      <c r="E14" s="55">
        <f>'A.1_2017-abs '!E14*100/'A.1_2017-abs '!$E14</f>
        <v>100</v>
      </c>
      <c r="F14" s="53">
        <f>'A.1_2017-abs '!F14*100/'A.1_2017-abs '!$E14</f>
        <v>1.8241970316592382</v>
      </c>
      <c r="G14" s="53">
        <f>'A.1_2017-abs '!G14*100/'A.1_2017-abs '!$E14</f>
        <v>8.8866424665717041</v>
      </c>
      <c r="H14" s="53">
        <f>'A.1_2017-abs '!H14*100/'A.1_2017-abs '!$E14</f>
        <v>2.1044892707806828</v>
      </c>
      <c r="I14" s="53">
        <f>'A.1_2017-abs '!I14*100/'A.1_2017-abs '!$E14</f>
        <v>2.2469328677112532</v>
      </c>
      <c r="J14" s="53">
        <f>'A.1_2017-abs '!J14*100/'A.1_2017-abs '!$E14</f>
        <v>3.4002665073749023</v>
      </c>
      <c r="K14" s="53">
        <f>'A.1_2017-abs '!K14*100/'A.1_2017-abs '!$E14</f>
        <v>5.9964159353030375</v>
      </c>
      <c r="L14" s="53">
        <f>'A.1_2017-abs '!L14*100/'A.1_2017-abs '!$E14</f>
        <v>7.2508385792399945</v>
      </c>
      <c r="M14" s="53">
        <f>'A.1_2017-abs '!M14*100/'A.1_2017-abs '!$E14</f>
        <v>1.8793364885355879</v>
      </c>
      <c r="N14" s="53">
        <f>'A.1_2017-abs '!N14*100/'A.1_2017-abs '!$E14</f>
        <v>7.6000551394568765</v>
      </c>
      <c r="O14" s="53">
        <f>'A.1_2017-abs '!O14*100/'A.1_2017-abs '!$E14</f>
        <v>32.224417589486741</v>
      </c>
      <c r="P14" s="55">
        <f>'A.1_2017-abs '!P14*100/'A.1_2017-abs '!$E14</f>
        <v>0</v>
      </c>
      <c r="Q14" s="74"/>
    </row>
    <row r="15" spans="2:17" x14ac:dyDescent="0.2">
      <c r="B15" s="29" t="s">
        <v>4</v>
      </c>
      <c r="C15" s="9"/>
      <c r="D15" s="9"/>
      <c r="E15" s="55">
        <f>'A.1_2017-abs '!E15*100/'A.1_2017-abs '!$E15</f>
        <v>100</v>
      </c>
      <c r="F15" s="53">
        <f>'A.1_2017-abs '!F15*100/'A.1_2017-abs '!$E15</f>
        <v>1.0152789528691584</v>
      </c>
      <c r="G15" s="53">
        <f>'A.1_2017-abs '!G15*100/'A.1_2017-abs '!$E15</f>
        <v>2.0454884785746281</v>
      </c>
      <c r="H15" s="53">
        <f>'A.1_2017-abs '!H15*100/'A.1_2017-abs '!$E15</f>
        <v>2.981137709650127</v>
      </c>
      <c r="I15" s="53">
        <f>'A.1_2017-abs '!I15*100/'A.1_2017-abs '!$E15</f>
        <v>5.5292888070472301</v>
      </c>
      <c r="J15" s="53">
        <f>'A.1_2017-abs '!J15*100/'A.1_2017-abs '!$E15</f>
        <v>2.8616931269596377</v>
      </c>
      <c r="K15" s="53">
        <f>'A.1_2017-abs '!K15*100/'A.1_2017-abs '!$E15</f>
        <v>7.7738515901060072</v>
      </c>
      <c r="L15" s="53">
        <f>'A.1_2017-abs '!L15*100/'A.1_2017-abs '!$E15</f>
        <v>4.1158612452097749</v>
      </c>
      <c r="M15" s="53">
        <f>'A.1_2017-abs '!M15*100/'A.1_2017-abs '!$E15</f>
        <v>3.6032449111630918</v>
      </c>
      <c r="N15" s="53">
        <f>'A.1_2017-abs '!N15*100/'A.1_2017-abs '!$E15</f>
        <v>10.939133031403971</v>
      </c>
      <c r="O15" s="53">
        <f>'A.1_2017-abs '!O15*100/'A.1_2017-abs '!$E15</f>
        <v>15.532772607375703</v>
      </c>
      <c r="P15" s="55">
        <f>'A.1_2017-abs '!P15*100/'A.1_2017-abs '!$E15</f>
        <v>0</v>
      </c>
      <c r="Q15" s="74"/>
    </row>
    <row r="16" spans="2:17" x14ac:dyDescent="0.2">
      <c r="B16" s="29" t="s">
        <v>5</v>
      </c>
      <c r="C16" s="9"/>
      <c r="D16" s="9"/>
      <c r="E16" s="55">
        <f>'A.1_2017-abs '!E16*100/'A.1_2017-abs '!$E16</f>
        <v>100</v>
      </c>
      <c r="F16" s="53">
        <f>'A.1_2017-abs '!F16*100/'A.1_2017-abs '!$E16</f>
        <v>2.0450264597721768</v>
      </c>
      <c r="G16" s="53">
        <f>'A.1_2017-abs '!G16*100/'A.1_2017-abs '!$E16</f>
        <v>4.1976858911113109</v>
      </c>
      <c r="H16" s="53">
        <f>'A.1_2017-abs '!H16*100/'A.1_2017-abs '!$E16</f>
        <v>1.1480850300475378</v>
      </c>
      <c r="I16" s="53">
        <f>'A.1_2017-abs '!I16*100/'A.1_2017-abs '!$E16</f>
        <v>2.0270876311776842</v>
      </c>
      <c r="J16" s="53">
        <f>'A.1_2017-abs '!J16*100/'A.1_2017-abs '!$E16</f>
        <v>3.4083774329536283</v>
      </c>
      <c r="K16" s="53">
        <f>'A.1_2017-abs '!K16*100/'A.1_2017-abs '!$E16</f>
        <v>8.0365952103327647</v>
      </c>
      <c r="L16" s="53">
        <f>'A.1_2017-abs '!L16*100/'A.1_2017-abs '!$E16</f>
        <v>7.8213292671988519</v>
      </c>
      <c r="M16" s="53">
        <f>'A.1_2017-abs '!M16*100/'A.1_2017-abs '!$E16</f>
        <v>3.5787963046013096</v>
      </c>
      <c r="N16" s="53">
        <f>'A.1_2017-abs '!N16*100/'A.1_2017-abs '!$E16</f>
        <v>8.6196071396537803</v>
      </c>
      <c r="O16" s="53">
        <f>'A.1_2017-abs '!O16*100/'A.1_2017-abs '!$E16</f>
        <v>34.729572158938019</v>
      </c>
      <c r="P16" s="55">
        <f>'A.1_2017-abs '!P16*100/'A.1_2017-abs '!$E16</f>
        <v>0</v>
      </c>
      <c r="Q16" s="74"/>
    </row>
    <row r="17" spans="2:17" x14ac:dyDescent="0.2">
      <c r="B17" s="29" t="s">
        <v>6</v>
      </c>
      <c r="C17" s="9"/>
      <c r="D17" s="9"/>
      <c r="E17" s="55">
        <f>'A.1_2017-abs '!E17*100/'A.1_2017-abs '!$E17</f>
        <v>100</v>
      </c>
      <c r="F17" s="53">
        <f>'A.1_2017-abs '!F17*100/'A.1_2017-abs '!$E17</f>
        <v>1.6977456164764821</v>
      </c>
      <c r="G17" s="53">
        <f>'A.1_2017-abs '!G17*100/'A.1_2017-abs '!$E17</f>
        <v>3.993876983022544</v>
      </c>
      <c r="H17" s="53">
        <f>'A.1_2017-abs '!H17*100/'A.1_2017-abs '!$E17</f>
        <v>9.2680211522404683</v>
      </c>
      <c r="I17" s="53">
        <f>'A.1_2017-abs '!I17*100/'A.1_2017-abs '!$E17</f>
        <v>1.1689396047870859</v>
      </c>
      <c r="J17" s="53">
        <f>'A.1_2017-abs '!J17*100/'A.1_2017-abs '!$E17</f>
        <v>10.15864180350682</v>
      </c>
      <c r="K17" s="53">
        <f>'A.1_2017-abs '!K17*100/'A.1_2017-abs '!$E17</f>
        <v>7.2780406345672137</v>
      </c>
      <c r="L17" s="53">
        <f>'A.1_2017-abs '!L17*100/'A.1_2017-abs '!$E17</f>
        <v>8.4330642916782637</v>
      </c>
      <c r="M17" s="53">
        <f>'A.1_2017-abs '!M17*100/'A.1_2017-abs '!$E17</f>
        <v>2.0038964653492903</v>
      </c>
      <c r="N17" s="53">
        <f>'A.1_2017-abs '!N17*100/'A.1_2017-abs '!$E17</f>
        <v>8.9897021987197334</v>
      </c>
      <c r="O17" s="53">
        <f>'A.1_2017-abs '!O17*100/'A.1_2017-abs '!$E17</f>
        <v>20.359031450041748</v>
      </c>
      <c r="P17" s="55">
        <f>'A.1_2017-abs '!P17*100/'A.1_2017-abs '!$E17</f>
        <v>0</v>
      </c>
      <c r="Q17" s="74"/>
    </row>
    <row r="18" spans="2:17" x14ac:dyDescent="0.2">
      <c r="B18" s="29" t="s">
        <v>7</v>
      </c>
      <c r="C18" s="9"/>
      <c r="D18" s="9"/>
      <c r="E18" s="55">
        <f>'A.1_2017-abs '!E18*100/'A.1_2017-abs '!$E18</f>
        <v>100</v>
      </c>
      <c r="F18" s="53">
        <f>'A.1_2017-abs '!F18*100/'A.1_2017-abs '!$E18</f>
        <v>3.6519871106337272</v>
      </c>
      <c r="G18" s="53">
        <f>'A.1_2017-abs '!G18*100/'A.1_2017-abs '!$E18</f>
        <v>7.1786609380594344</v>
      </c>
      <c r="H18" s="53">
        <f>'A.1_2017-abs '!H18*100/'A.1_2017-abs '!$E18</f>
        <v>0.69817400644468308</v>
      </c>
      <c r="I18" s="53">
        <f>'A.1_2017-abs '!I18*100/'A.1_2017-abs '!$E18</f>
        <v>3.0970282849982098</v>
      </c>
      <c r="J18" s="53">
        <f>'A.1_2017-abs '!J18*100/'A.1_2017-abs '!$E18</f>
        <v>2.0050125313283207</v>
      </c>
      <c r="K18" s="53">
        <f>'A.1_2017-abs '!K18*100/'A.1_2017-abs '!$E18</f>
        <v>12.817758682420337</v>
      </c>
      <c r="L18" s="53">
        <f>'A.1_2017-abs '!L18*100/'A.1_2017-abs '!$E18</f>
        <v>3.8310060866451843</v>
      </c>
      <c r="M18" s="53">
        <f>'A.1_2017-abs '!M18*100/'A.1_2017-abs '!$E18</f>
        <v>1.3247404224847834</v>
      </c>
      <c r="N18" s="53">
        <f>'A.1_2017-abs '!N18*100/'A.1_2017-abs '!$E18</f>
        <v>6.3372717508055851</v>
      </c>
      <c r="O18" s="53">
        <f>'A.1_2017-abs '!O18*100/'A.1_2017-abs '!$E18</f>
        <v>32.975295381310417</v>
      </c>
      <c r="P18" s="55">
        <f>'A.1_2017-abs '!P18*100/'A.1_2017-abs '!$E18</f>
        <v>0</v>
      </c>
      <c r="Q18" s="74"/>
    </row>
    <row r="19" spans="2:17" x14ac:dyDescent="0.2">
      <c r="B19" s="29" t="s">
        <v>8</v>
      </c>
      <c r="C19" s="9"/>
      <c r="D19" s="9"/>
      <c r="E19" s="55">
        <f>'A.1_2017-abs '!E19*100/'A.1_2017-abs '!$E19</f>
        <v>100</v>
      </c>
      <c r="F19" s="53">
        <f>'A.1_2017-abs '!F19*100/'A.1_2017-abs '!$E19</f>
        <v>1.5127246841074924</v>
      </c>
      <c r="G19" s="53">
        <f>'A.1_2017-abs '!G19*100/'A.1_2017-abs '!$E19</f>
        <v>3.4881651539419827</v>
      </c>
      <c r="H19" s="53">
        <f>'A.1_2017-abs '!H19*100/'A.1_2017-abs '!$E19</f>
        <v>3.6661327638369818</v>
      </c>
      <c r="I19" s="53">
        <f>'A.1_2017-abs '!I19*100/'A.1_2017-abs '!$E19</f>
        <v>0.92543157145399535</v>
      </c>
      <c r="J19" s="53">
        <f>'A.1_2017-abs '!J19*100/'A.1_2017-abs '!$E19</f>
        <v>2.8830752802989856</v>
      </c>
      <c r="K19" s="53">
        <f>'A.1_2017-abs '!K19*100/'A.1_2017-abs '!$E19</f>
        <v>7.4568428546004624</v>
      </c>
      <c r="L19" s="53">
        <f>'A.1_2017-abs '!L19*100/'A.1_2017-abs '!$E19</f>
        <v>7.4924363765794624</v>
      </c>
      <c r="M19" s="53">
        <f>'A.1_2017-abs '!M19*100/'A.1_2017-abs '!$E19</f>
        <v>1.5483182060864922</v>
      </c>
      <c r="N19" s="53">
        <f>'A.1_2017-abs '!N19*100/'A.1_2017-abs '!$E19</f>
        <v>13.810286527851931</v>
      </c>
      <c r="O19" s="53">
        <f>'A.1_2017-abs '!O19*100/'A.1_2017-abs '!$E19</f>
        <v>34.970635344367324</v>
      </c>
      <c r="P19" s="55">
        <f>'A.1_2017-abs '!P19*100/'A.1_2017-abs '!$E19</f>
        <v>0</v>
      </c>
      <c r="Q19" s="74"/>
    </row>
    <row r="20" spans="2:17" x14ac:dyDescent="0.2">
      <c r="B20" s="29" t="s">
        <v>9</v>
      </c>
      <c r="C20" s="9"/>
      <c r="D20" s="9"/>
      <c r="E20" s="55">
        <f>'A.1_2017-abs '!E20*100/'A.1_2017-abs '!$E20</f>
        <v>100</v>
      </c>
      <c r="F20" s="53">
        <f>'A.1_2017-abs '!F20*100/'A.1_2017-abs '!$E20</f>
        <v>2.2014309301045678</v>
      </c>
      <c r="G20" s="53">
        <f>'A.1_2017-abs '!G20*100/'A.1_2017-abs '!$E20</f>
        <v>2.0913593835993396</v>
      </c>
      <c r="H20" s="53">
        <f>'A.1_2017-abs '!H20*100/'A.1_2017-abs '!$E20</f>
        <v>1.559346908824069</v>
      </c>
      <c r="I20" s="53">
        <f>'A.1_2017-abs '!I20*100/'A.1_2017-abs '!$E20</f>
        <v>4.7147312419739498</v>
      </c>
      <c r="J20" s="53">
        <f>'A.1_2017-abs '!J20*100/'A.1_2017-abs '!$E20</f>
        <v>4.3111355714547788</v>
      </c>
      <c r="K20" s="53">
        <f>'A.1_2017-abs '!K20*100/'A.1_2017-abs '!$E20</f>
        <v>6.1089708310401765</v>
      </c>
      <c r="L20" s="53">
        <f>'A.1_2017-abs '!L20*100/'A.1_2017-abs '!$E20</f>
        <v>1.7611447440836543</v>
      </c>
      <c r="M20" s="53">
        <f>'A.1_2017-abs '!M20*100/'A.1_2017-abs '!$E20</f>
        <v>5.8521372225279764</v>
      </c>
      <c r="N20" s="53">
        <f>'A.1_2017-abs '!N20*100/'A.1_2017-abs '!$E20</f>
        <v>8.9891762979269867</v>
      </c>
      <c r="O20" s="53">
        <f>'A.1_2017-abs '!O20*100/'A.1_2017-abs '!$E20</f>
        <v>17.923316822601358</v>
      </c>
      <c r="P20" s="55">
        <f>'A.1_2017-abs '!P20*100/'A.1_2017-abs '!$E20</f>
        <v>0</v>
      </c>
      <c r="Q20" s="74"/>
    </row>
    <row r="21" spans="2:17" x14ac:dyDescent="0.2">
      <c r="B21" s="29" t="s">
        <v>10</v>
      </c>
      <c r="C21" s="9"/>
      <c r="D21" s="9"/>
      <c r="E21" s="55">
        <f>'A.1_2017-abs '!E21*100/'A.1_2017-abs '!$E21</f>
        <v>100</v>
      </c>
      <c r="F21" s="53">
        <f>'A.1_2017-abs '!F21*100/'A.1_2017-abs '!$E21</f>
        <v>4.4347282948157405</v>
      </c>
      <c r="G21" s="53">
        <f>'A.1_2017-abs '!G21*100/'A.1_2017-abs '!$E21</f>
        <v>1.202373516552155</v>
      </c>
      <c r="H21" s="53">
        <f>'A.1_2017-abs '!H21*100/'A.1_2017-abs '!$E21</f>
        <v>2.061211742660837</v>
      </c>
      <c r="I21" s="53">
        <f>'A.1_2017-abs '!I21*100/'A.1_2017-abs '!$E21</f>
        <v>1.9050593379138039</v>
      </c>
      <c r="J21" s="53">
        <f>'A.1_2017-abs '!J21*100/'A.1_2017-abs '!$E21</f>
        <v>6.2617114303560273</v>
      </c>
      <c r="K21" s="53">
        <f>'A.1_2017-abs '!K21*100/'A.1_2017-abs '!$E21</f>
        <v>5.7464084946908178</v>
      </c>
      <c r="L21" s="53">
        <f>'A.1_2017-abs '!L21*100/'A.1_2017-abs '!$E21</f>
        <v>2.7638975640224861</v>
      </c>
      <c r="M21" s="53">
        <f>'A.1_2017-abs '!M21*100/'A.1_2017-abs '!$E21</f>
        <v>6.4803247970018738</v>
      </c>
      <c r="N21" s="53">
        <f>'A.1_2017-abs '!N21*100/'A.1_2017-abs '!$E21</f>
        <v>7.2298563397876325</v>
      </c>
      <c r="O21" s="53">
        <f>'A.1_2017-abs '!O21*100/'A.1_2017-abs '!$E21</f>
        <v>26.733291692692067</v>
      </c>
      <c r="P21" s="55">
        <f>'A.1_2017-abs '!P21*100/'A.1_2017-abs '!$E21</f>
        <v>0</v>
      </c>
      <c r="Q21" s="74"/>
    </row>
    <row r="22" spans="2:17" x14ac:dyDescent="0.2">
      <c r="B22" s="71" t="s">
        <v>11</v>
      </c>
      <c r="C22" s="9"/>
      <c r="D22" s="9"/>
      <c r="E22" s="55">
        <f>'A.1_2017-abs '!E22*100/'A.1_2017-abs '!$E22</f>
        <v>100</v>
      </c>
      <c r="F22" s="55">
        <f>'A.1_2017-abs '!F22*100/'A.1_2017-abs '!$E22</f>
        <v>1.9012883508096516</v>
      </c>
      <c r="G22" s="55">
        <f>'A.1_2017-abs '!G22*100/'A.1_2017-abs '!$E22</f>
        <v>4.0592337436468942</v>
      </c>
      <c r="H22" s="55">
        <f>'A.1_2017-abs '!H22*100/'A.1_2017-abs '!$E22</f>
        <v>3.0199415767522755</v>
      </c>
      <c r="I22" s="55">
        <f>'A.1_2017-abs '!I22*100/'A.1_2017-abs '!$E22</f>
        <v>2.8907687891528631</v>
      </c>
      <c r="J22" s="55">
        <f>'A.1_2017-abs '!J22*100/'A.1_2017-abs '!$E22</f>
        <v>3.8591425628556473</v>
      </c>
      <c r="K22" s="55">
        <f>'A.1_2017-abs '!K22*100/'A.1_2017-abs '!$E22</f>
        <v>7.7545885888928288</v>
      </c>
      <c r="L22" s="55">
        <f>'A.1_2017-abs '!L22*100/'A.1_2017-abs '!$E22</f>
        <v>5.2825760262060344</v>
      </c>
      <c r="M22" s="55">
        <f>'A.1_2017-abs '!M22*100/'A.1_2017-abs '!$E22</f>
        <v>2.9110311872076728</v>
      </c>
      <c r="N22" s="55">
        <f>'A.1_2017-abs '!N22*100/'A.1_2017-abs '!$E22</f>
        <v>9.4118838964591465</v>
      </c>
      <c r="O22" s="55">
        <f>'A.1_2017-abs '!O22*100/'A.1_2017-abs '!$E22</f>
        <v>24.727724026138493</v>
      </c>
      <c r="P22" s="55">
        <f>'A.1_2017-abs '!P22*100/'A.1_2017-abs '!$E22</f>
        <v>0</v>
      </c>
      <c r="Q22" s="74"/>
    </row>
    <row r="23" spans="2:17" x14ac:dyDescent="0.2">
      <c r="B23" s="29" t="s">
        <v>12</v>
      </c>
      <c r="C23" s="9"/>
      <c r="D23" s="9"/>
      <c r="E23" s="55">
        <f>'A.1_2017-abs '!E23*100/'A.1_2017-abs '!$E23</f>
        <v>100</v>
      </c>
      <c r="F23" s="53">
        <f>'A.1_2017-abs '!F23*100/'A.1_2017-abs '!$E23</f>
        <v>2.0298083747338538</v>
      </c>
      <c r="G23" s="53">
        <f>'A.1_2017-abs '!G23*100/'A.1_2017-abs '!$E23</f>
        <v>0.88005677785663594</v>
      </c>
      <c r="H23" s="53">
        <f>'A.1_2017-abs '!H23*100/'A.1_2017-abs '!$E23</f>
        <v>5.1383960255500352</v>
      </c>
      <c r="I23" s="53">
        <f>'A.1_2017-abs '!I23*100/'A.1_2017-abs '!$E23</f>
        <v>2.7395315826827535</v>
      </c>
      <c r="J23" s="53">
        <f>'A.1_2017-abs '!J23*100/'A.1_2017-abs '!$E23</f>
        <v>9.7799858055358406</v>
      </c>
      <c r="K23" s="53">
        <f>'A.1_2017-abs '!K23*100/'A.1_2017-abs '!$E23</f>
        <v>8.317955997161107</v>
      </c>
      <c r="L23" s="53">
        <f>'A.1_2017-abs '!L23*100/'A.1_2017-abs '!$E23</f>
        <v>3.5911994322214338</v>
      </c>
      <c r="M23" s="53">
        <f>'A.1_2017-abs '!M23*100/'A.1_2017-abs '!$E23</f>
        <v>3.2221433640880055</v>
      </c>
      <c r="N23" s="53">
        <f>'A.1_2017-abs '!N23*100/'A.1_2017-abs '!$E23</f>
        <v>9.6664300922640169</v>
      </c>
      <c r="O23" s="53">
        <f>'A.1_2017-abs '!O23*100/'A.1_2017-abs '!$E23</f>
        <v>18.197303051809794</v>
      </c>
      <c r="P23" s="55">
        <f>'A.1_2017-abs '!P23*100/'A.1_2017-abs '!$E23</f>
        <v>0</v>
      </c>
      <c r="Q23" s="74"/>
    </row>
    <row r="24" spans="2:17" x14ac:dyDescent="0.2">
      <c r="B24" s="29" t="s">
        <v>13</v>
      </c>
      <c r="C24" s="9"/>
      <c r="D24" s="9"/>
      <c r="E24" s="55">
        <f>'A.1_2017-abs '!E24*100/'A.1_2017-abs '!$E24</f>
        <v>100</v>
      </c>
      <c r="F24" s="53">
        <f>'A.1_2017-abs '!F24*100/'A.1_2017-abs '!$E24</f>
        <v>2.1703494852796537</v>
      </c>
      <c r="G24" s="53">
        <f>'A.1_2017-abs '!G24*100/'A.1_2017-abs '!$E24</f>
        <v>1.4687561471378925</v>
      </c>
      <c r="H24" s="53">
        <f>'A.1_2017-abs '!H24*100/'A.1_2017-abs '!$E24</f>
        <v>3.1735623893515181</v>
      </c>
      <c r="I24" s="53">
        <f>'A.1_2017-abs '!I24*100/'A.1_2017-abs '!$E24</f>
        <v>2.3211592682447053</v>
      </c>
      <c r="J24" s="53">
        <f>'A.1_2017-abs '!J24*100/'A.1_2017-abs '!$E24</f>
        <v>2.3670578978427645</v>
      </c>
      <c r="K24" s="53">
        <f>'A.1_2017-abs '!K24*100/'A.1_2017-abs '!$E24</f>
        <v>7.4880335715690771</v>
      </c>
      <c r="L24" s="53">
        <f>'A.1_2017-abs '!L24*100/'A.1_2017-abs '!$E24</f>
        <v>5.6455314405612746</v>
      </c>
      <c r="M24" s="53">
        <f>'A.1_2017-abs '!M24*100/'A.1_2017-abs '!$E24</f>
        <v>2.8784997705068518</v>
      </c>
      <c r="N24" s="53">
        <f>'A.1_2017-abs '!N24*100/'A.1_2017-abs '!$E24</f>
        <v>9.678053898105043</v>
      </c>
      <c r="O24" s="53">
        <f>'A.1_2017-abs '!O24*100/'A.1_2017-abs '!$E24</f>
        <v>33.040456363517144</v>
      </c>
      <c r="P24" s="55">
        <f>'A.1_2017-abs '!P24*100/'A.1_2017-abs '!$E24</f>
        <v>0</v>
      </c>
      <c r="Q24" s="74"/>
    </row>
    <row r="25" spans="2:17" x14ac:dyDescent="0.2">
      <c r="B25" s="29" t="s">
        <v>14</v>
      </c>
      <c r="C25" s="9"/>
      <c r="D25" s="9"/>
      <c r="E25" s="55">
        <f>'A.1_2017-abs '!E25*100/'A.1_2017-abs '!$E25</f>
        <v>100</v>
      </c>
      <c r="F25" s="53">
        <f>'A.1_2017-abs '!F25*100/'A.1_2017-abs '!$E25</f>
        <v>1.5357476393068383</v>
      </c>
      <c r="G25" s="53">
        <f>'A.1_2017-abs '!G25*100/'A.1_2017-abs '!$E25</f>
        <v>1.0584206703330912</v>
      </c>
      <c r="H25" s="53">
        <f>'A.1_2017-abs '!H25*100/'A.1_2017-abs '!$E25</f>
        <v>1.8574245097021895</v>
      </c>
      <c r="I25" s="53">
        <f>'A.1_2017-abs '!I25*100/'A.1_2017-abs '!$E25</f>
        <v>2.8535851406039225</v>
      </c>
      <c r="J25" s="53">
        <f>'A.1_2017-abs '!J25*100/'A.1_2017-abs '!$E25</f>
        <v>3.2271453771920724</v>
      </c>
      <c r="K25" s="53">
        <f>'A.1_2017-abs '!K25*100/'A.1_2017-abs '!$E25</f>
        <v>8.062675106360901</v>
      </c>
      <c r="L25" s="53">
        <f>'A.1_2017-abs '!L25*100/'A.1_2017-abs '!$E25</f>
        <v>3.6318356334959012</v>
      </c>
      <c r="M25" s="53">
        <f>'A.1_2017-abs '!M25*100/'A.1_2017-abs '!$E25</f>
        <v>2.4281415378229738</v>
      </c>
      <c r="N25" s="53">
        <f>'A.1_2017-abs '!N25*100/'A.1_2017-abs '!$E25</f>
        <v>9.6710594583376572</v>
      </c>
      <c r="O25" s="53">
        <f>'A.1_2017-abs '!O25*100/'A.1_2017-abs '!$E25</f>
        <v>32.645014008508873</v>
      </c>
      <c r="P25" s="55">
        <f>'A.1_2017-abs '!P25*100/'A.1_2017-abs '!$E25</f>
        <v>0</v>
      </c>
      <c r="Q25" s="74"/>
    </row>
    <row r="26" spans="2:17" x14ac:dyDescent="0.2">
      <c r="B26" s="29" t="s">
        <v>15</v>
      </c>
      <c r="C26" s="9"/>
      <c r="D26" s="9"/>
      <c r="E26" s="55">
        <f>'A.1_2017-abs '!E26*100/'A.1_2017-abs '!$E26</f>
        <v>100</v>
      </c>
      <c r="F26" s="53">
        <f>'A.1_2017-abs '!F26*100/'A.1_2017-abs '!$E26</f>
        <v>4.1890809202243329</v>
      </c>
      <c r="G26" s="53">
        <f>'A.1_2017-abs '!G26*100/'A.1_2017-abs '!$E26</f>
        <v>1.110220899622296</v>
      </c>
      <c r="H26" s="53">
        <f>'A.1_2017-abs '!H26*100/'A.1_2017-abs '!$E26</f>
        <v>1.4993704933043379</v>
      </c>
      <c r="I26" s="53">
        <f>'A.1_2017-abs '!I26*100/'A.1_2017-abs '!$E26</f>
        <v>3.6625844111251</v>
      </c>
      <c r="J26" s="53">
        <f>'A.1_2017-abs '!J26*100/'A.1_2017-abs '!$E26</f>
        <v>4.108961886230972</v>
      </c>
      <c r="K26" s="53">
        <f>'A.1_2017-abs '!K26*100/'A.1_2017-abs '!$E26</f>
        <v>7.5311891953759869</v>
      </c>
      <c r="L26" s="53">
        <f>'A.1_2017-abs '!L26*100/'A.1_2017-abs '!$E26</f>
        <v>2.4035710198008471</v>
      </c>
      <c r="M26" s="53">
        <f>'A.1_2017-abs '!M26*100/'A.1_2017-abs '!$E26</f>
        <v>3.1704246308801647</v>
      </c>
      <c r="N26" s="53">
        <f>'A.1_2017-abs '!N26*100/'A.1_2017-abs '!$E26</f>
        <v>7.5884170767998169</v>
      </c>
      <c r="O26" s="53">
        <f>'A.1_2017-abs '!O26*100/'A.1_2017-abs '!$E26</f>
        <v>25.786883369577659</v>
      </c>
      <c r="P26" s="55">
        <f>'A.1_2017-abs '!P26*100/'A.1_2017-abs '!$E26</f>
        <v>0</v>
      </c>
      <c r="Q26" s="74"/>
    </row>
    <row r="27" spans="2:17" ht="16.5" customHeight="1" x14ac:dyDescent="0.2">
      <c r="B27" s="71" t="s">
        <v>35</v>
      </c>
      <c r="C27" s="9"/>
      <c r="D27" s="9"/>
      <c r="E27" s="55">
        <f>'A.1_2017-abs '!E27*100/'A.1_2017-abs '!$E27</f>
        <v>100</v>
      </c>
      <c r="F27" s="55">
        <f>'A.1_2017-abs '!F27*100/'A.1_2017-abs '!$E27</f>
        <v>2.429309073026801</v>
      </c>
      <c r="G27" s="55">
        <f>'A.1_2017-abs '!G27*100/'A.1_2017-abs '!$E27</f>
        <v>1.1925252028522253</v>
      </c>
      <c r="H27" s="55">
        <f>'A.1_2017-abs '!H27*100/'A.1_2017-abs '!$E27</f>
        <v>2.8423899680354068</v>
      </c>
      <c r="I27" s="55">
        <f>'A.1_2017-abs '!I27*100/'A.1_2017-abs '!$E27</f>
        <v>2.807966560118023</v>
      </c>
      <c r="J27" s="55">
        <f>'A.1_2017-abs '!J27*100/'A.1_2017-abs '!$E27</f>
        <v>4.2291615441357262</v>
      </c>
      <c r="K27" s="55">
        <f>'A.1_2017-abs '!K27*100/'A.1_2017-abs '!$E27</f>
        <v>7.7772313744775019</v>
      </c>
      <c r="L27" s="55">
        <f>'A.1_2017-abs '!L27*100/'A.1_2017-abs '!$E27</f>
        <v>4.1160560609786083</v>
      </c>
      <c r="M27" s="55">
        <f>'A.1_2017-abs '!M27*100/'A.1_2017-abs '!$E27</f>
        <v>2.8940250799114828</v>
      </c>
      <c r="N27" s="55">
        <f>'A.1_2017-abs '!N27*100/'A.1_2017-abs '!$E27</f>
        <v>9.225473321858864</v>
      </c>
      <c r="O27" s="55">
        <f>'A.1_2017-abs '!O27*100/'A.1_2017-abs '!$E27</f>
        <v>28.817310056552742</v>
      </c>
      <c r="P27" s="55">
        <f>'A.1_2017-abs '!P27*100/'A.1_2017-abs '!$E27</f>
        <v>0</v>
      </c>
      <c r="Q27" s="74"/>
    </row>
    <row r="28" spans="2:17" ht="51.75" customHeight="1" x14ac:dyDescent="0.2">
      <c r="B28" s="72" t="s">
        <v>16</v>
      </c>
      <c r="C28" s="19"/>
      <c r="D28" s="20"/>
      <c r="E28" s="55">
        <f>'A.1_2017-abs '!E28*100/'A.1_2017-abs '!$E28</f>
        <v>100</v>
      </c>
      <c r="F28" s="55">
        <f>'A.1_2017-abs '!F28*100/'A.1_2017-abs '!$E28</f>
        <v>2.0362502828125391</v>
      </c>
      <c r="G28" s="55">
        <f>'A.1_2017-abs '!G28*100/'A.1_2017-abs '!$E28</f>
        <v>3.3265039342366576</v>
      </c>
      <c r="H28" s="55">
        <f>'A.1_2017-abs '!H28*100/'A.1_2017-abs '!$E28</f>
        <v>2.9745594409110336</v>
      </c>
      <c r="I28" s="55">
        <f>'A.1_2017-abs '!I28*100/'A.1_2017-abs '!$E28</f>
        <v>2.8696045652228563</v>
      </c>
      <c r="J28" s="55">
        <f>'A.1_2017-abs '!J28*100/'A.1_2017-abs '!$E28</f>
        <v>3.9537192991276804</v>
      </c>
      <c r="K28" s="55">
        <f>'A.1_2017-abs '!K28*100/'A.1_2017-abs '!$E28</f>
        <v>7.7603760778300108</v>
      </c>
      <c r="L28" s="55">
        <f>'A.1_2017-abs '!L28*100/'A.1_2017-abs '!$E28</f>
        <v>4.984413886724151</v>
      </c>
      <c r="M28" s="55">
        <f>'A.1_2017-abs '!M28*100/'A.1_2017-abs '!$E28</f>
        <v>2.9066844314839488</v>
      </c>
      <c r="N28" s="55">
        <f>'A.1_2017-abs '!N28*100/'A.1_2017-abs '!$E28</f>
        <v>9.3642374116996407</v>
      </c>
      <c r="O28" s="55">
        <f>'A.1_2017-abs '!O28*100/'A.1_2017-abs '!$E28</f>
        <v>25.773020940697354</v>
      </c>
      <c r="P28" s="55">
        <f>'A.1_2017-abs '!P28*100/'A.1_2017-abs '!$E28</f>
        <v>0</v>
      </c>
      <c r="Q28" s="74"/>
    </row>
    <row r="29" spans="2:17" x14ac:dyDescent="0.2">
      <c r="B29" s="72" t="s">
        <v>17</v>
      </c>
      <c r="C29" s="22"/>
      <c r="D29" s="20"/>
      <c r="E29" s="55">
        <f>'A.1_2017-abs '!E29*100/'A.1_2017-abs '!$E29</f>
        <v>100</v>
      </c>
      <c r="F29" s="55">
        <f>'A.1_2017-abs '!F29*100/'A.1_2017-abs '!$E29</f>
        <v>1.5565988199098402</v>
      </c>
      <c r="G29" s="55">
        <f>'A.1_2017-abs '!G29*100/'A.1_2017-abs '!$E29</f>
        <v>2.6250588294781387</v>
      </c>
      <c r="H29" s="55">
        <f>'A.1_2017-abs '!H29*100/'A.1_2017-abs '!$E29</f>
        <v>3.8881909303420081</v>
      </c>
      <c r="I29" s="55">
        <f>'A.1_2017-abs '!I29*100/'A.1_2017-abs '!$E29</f>
        <v>2.9712289818319015</v>
      </c>
      <c r="J29" s="55">
        <f>'A.1_2017-abs '!J29*100/'A.1_2017-abs '!$E29</f>
        <v>5.4984655716280502</v>
      </c>
      <c r="K29" s="55">
        <f>'A.1_2017-abs '!K29*100/'A.1_2017-abs '!$E29</f>
        <v>8.4103788812869755</v>
      </c>
      <c r="L29" s="55">
        <f>'A.1_2017-abs '!L29*100/'A.1_2017-abs '!$E29</f>
        <v>4.4535373533152596</v>
      </c>
      <c r="M29" s="55">
        <f>'A.1_2017-abs '!M29*100/'A.1_2017-abs '!$E29</f>
        <v>2.4550853951201677</v>
      </c>
      <c r="N29" s="55">
        <f>'A.1_2017-abs '!N29*100/'A.1_2017-abs '!$E29</f>
        <v>7.4041517080968813</v>
      </c>
      <c r="O29" s="55">
        <f>'A.1_2017-abs '!O29*100/'A.1_2017-abs '!$E29</f>
        <v>19.355384501690011</v>
      </c>
      <c r="P29" s="55">
        <f>'A.1_2017-abs '!P29*100/'A.1_2017-abs '!$E29</f>
        <v>0</v>
      </c>
      <c r="Q29" s="74"/>
    </row>
    <row r="30" spans="2:17" x14ac:dyDescent="0.2">
      <c r="B30" s="73" t="s">
        <v>23</v>
      </c>
      <c r="C30" s="24"/>
      <c r="D30" s="25"/>
      <c r="E30" s="55">
        <f>'A.1_2017-abs '!E30*100/'A.1_2017-abs '!$E30</f>
        <v>100</v>
      </c>
      <c r="F30" s="55">
        <f>'A.1_2017-abs '!F30*100/'A.1_2017-abs '!$E30</f>
        <v>1.3416619259776614</v>
      </c>
      <c r="G30" s="55">
        <f>'A.1_2017-abs '!G30*100/'A.1_2017-abs '!$E30</f>
        <v>2.3107338586580002</v>
      </c>
      <c r="H30" s="55">
        <f>'A.1_2017-abs '!H30*100/'A.1_2017-abs '!$E30</f>
        <v>4.2975988644876395</v>
      </c>
      <c r="I30" s="55">
        <f>'A.1_2017-abs '!I30*100/'A.1_2017-abs '!$E30</f>
        <v>3.0167679578238267</v>
      </c>
      <c r="J30" s="55">
        <f>'A.1_2017-abs '!J30*100/'A.1_2017-abs '!$E30</f>
        <v>6.1906827155417625</v>
      </c>
      <c r="K30" s="55">
        <f>'A.1_2017-abs '!K30*100/'A.1_2017-abs '!$E30</f>
        <v>8.7016520127745149</v>
      </c>
      <c r="L30" s="55">
        <f>'A.1_2017-abs '!L30*100/'A.1_2017-abs '!$E30</f>
        <v>4.2156459634675931</v>
      </c>
      <c r="M30" s="55">
        <f>'A.1_2017-abs '!M30*100/'A.1_2017-abs '!$E30</f>
        <v>2.252719090238311</v>
      </c>
      <c r="N30" s="55">
        <f>'A.1_2017-abs '!N30*100/'A.1_2017-abs '!$E30</f>
        <v>6.5258165719467618</v>
      </c>
      <c r="O30" s="55">
        <f>'A.1_2017-abs '!O30*100/'A.1_2017-abs '!$E30</f>
        <v>16.479573732264662</v>
      </c>
      <c r="P30" s="55">
        <f>'A.1_2017-abs '!P30*100/'A.1_2017-abs '!$E30</f>
        <v>0</v>
      </c>
    </row>
    <row r="31" spans="2:17" ht="6.75" customHeight="1" x14ac:dyDescent="0.2">
      <c r="B31" s="8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7" s="56" customFormat="1" x14ac:dyDescent="0.2">
      <c r="B32" s="2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6" x14ac:dyDescent="0.2">
      <c r="B33" s="29" t="s">
        <v>18</v>
      </c>
      <c r="C33" s="30"/>
      <c r="D33" s="30"/>
      <c r="E33" s="30"/>
      <c r="F33" s="31"/>
      <c r="H33" s="30"/>
      <c r="I33" s="30"/>
      <c r="J33" s="30"/>
      <c r="K33" s="30"/>
      <c r="L33" s="30"/>
      <c r="M33" s="30"/>
      <c r="N33" s="30"/>
      <c r="O33" s="30"/>
    </row>
    <row r="34" spans="2:16" x14ac:dyDescent="0.2">
      <c r="B34" s="33" t="s">
        <v>19</v>
      </c>
    </row>
    <row r="35" spans="2:16" x14ac:dyDescent="0.2">
      <c r="B35" s="3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57"/>
    </row>
    <row r="36" spans="2:16" x14ac:dyDescent="0.2">
      <c r="B36" s="35"/>
    </row>
    <row r="37" spans="2:16" x14ac:dyDescent="0.2">
      <c r="B37" s="35"/>
    </row>
    <row r="38" spans="2:16" x14ac:dyDescent="0.2">
      <c r="B38" s="35"/>
    </row>
    <row r="39" spans="2:16" x14ac:dyDescent="0.2">
      <c r="E39" s="30"/>
    </row>
    <row r="48" spans="2:16" x14ac:dyDescent="0.2">
      <c r="B48" s="37"/>
      <c r="C48" s="1"/>
      <c r="D48" s="1"/>
      <c r="E48" s="1"/>
    </row>
  </sheetData>
  <sheetProtection algorithmName="SHA-512" hashValue="t63g3uZBevbgl23XC9+w2+16xSv3ivcR4sEbeJAqugBbwrjj5F4UxmWfqp0BQlGB9BVhTKvtrJQvlnz6DOQhSg==" saltValue="28p+9a0x4oSjQEvzXzeHEQ==" spinCount="100000" sheet="1" objects="1" scenarios="1"/>
  <mergeCells count="2">
    <mergeCell ref="E7:E8"/>
    <mergeCell ref="F7:O7"/>
  </mergeCells>
  <pageMargins left="0.70866141732283472" right="0.70866141732283472" top="0.78740157480314965" bottom="0.78740157480314965" header="0.31496062992125984" footer="0.31496062992125984"/>
  <pageSetup paperSize="9" scale="8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Q49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G28" sqref="G28"/>
    </sheetView>
  </sheetViews>
  <sheetFormatPr baseColWidth="10" defaultRowHeight="14.25" x14ac:dyDescent="0.2"/>
  <cols>
    <col min="1" max="1" width="0.7109375" style="56" customWidth="1"/>
    <col min="2" max="2" width="22.28515625" style="41" customWidth="1"/>
    <col min="3" max="3" width="7.28515625" style="32" hidden="1" customWidth="1"/>
    <col min="4" max="4" width="8" style="32" hidden="1" customWidth="1"/>
    <col min="5" max="5" width="13.85546875" style="32" customWidth="1"/>
    <col min="6" max="11" width="10.7109375" style="32" customWidth="1"/>
    <col min="12" max="12" width="11.42578125" style="32" customWidth="1"/>
    <col min="13" max="15" width="10.7109375" style="32" customWidth="1"/>
    <col min="16" max="16" width="0.85546875" style="41" customWidth="1"/>
    <col min="17" max="16384" width="11.42578125" style="41"/>
  </cols>
  <sheetData>
    <row r="1" spans="2:17" x14ac:dyDescent="0.2">
      <c r="B1" s="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6"/>
    </row>
    <row r="2" spans="2:17" ht="15.75" x14ac:dyDescent="0.25">
      <c r="B2" s="2" t="s">
        <v>37</v>
      </c>
      <c r="C2" s="3"/>
      <c r="D2" s="3"/>
      <c r="E2" s="4" t="s">
        <v>27</v>
      </c>
      <c r="G2" s="3"/>
      <c r="H2" s="4"/>
      <c r="I2" s="4"/>
      <c r="J2" s="4"/>
      <c r="P2" s="3"/>
    </row>
    <row r="3" spans="2:17" ht="15.75" x14ac:dyDescent="0.25">
      <c r="B3" s="5"/>
      <c r="C3" s="3"/>
      <c r="D3" s="3"/>
      <c r="E3" s="6" t="s">
        <v>26</v>
      </c>
      <c r="G3" s="3"/>
      <c r="H3" s="4"/>
      <c r="I3" s="4"/>
      <c r="J3" s="4"/>
      <c r="K3" s="3"/>
      <c r="L3" s="3"/>
      <c r="M3" s="3"/>
      <c r="N3" s="3"/>
      <c r="O3" s="3"/>
      <c r="P3" s="3"/>
    </row>
    <row r="4" spans="2:17" ht="15.75" x14ac:dyDescent="0.25">
      <c r="B4" s="5"/>
      <c r="C4" s="3"/>
      <c r="D4" s="3"/>
      <c r="E4" s="36" t="str">
        <f>Deckblatt!C6</f>
        <v>Stand: 31.12.2017</v>
      </c>
      <c r="F4" s="3"/>
      <c r="G4" s="3"/>
      <c r="H4" s="4"/>
      <c r="I4" s="4"/>
      <c r="J4" s="4"/>
      <c r="K4" s="4"/>
      <c r="L4" s="4"/>
      <c r="M4" s="4"/>
      <c r="N4" s="4"/>
      <c r="O4" s="4"/>
      <c r="P4" s="3"/>
    </row>
    <row r="5" spans="2:17" x14ac:dyDescent="0.2">
      <c r="B5" s="57"/>
      <c r="C5" s="7"/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56"/>
    </row>
    <row r="6" spans="2:17" s="56" customFormat="1" ht="6.75" customHeight="1" x14ac:dyDescent="0.2">
      <c r="B6" s="50"/>
      <c r="C6" s="51"/>
      <c r="D6" s="51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8"/>
    </row>
    <row r="7" spans="2:17" s="56" customFormat="1" ht="24" customHeight="1" x14ac:dyDescent="0.2">
      <c r="B7" s="11"/>
      <c r="C7" s="12"/>
      <c r="D7" s="13"/>
      <c r="E7" s="81" t="s">
        <v>20</v>
      </c>
      <c r="F7" s="82" t="s">
        <v>61</v>
      </c>
      <c r="G7" s="82"/>
      <c r="H7" s="82"/>
      <c r="I7" s="82"/>
      <c r="J7" s="82"/>
      <c r="K7" s="82"/>
      <c r="L7" s="83"/>
      <c r="M7" s="83"/>
      <c r="N7" s="83"/>
      <c r="O7" s="83"/>
    </row>
    <row r="8" spans="2:17" s="56" customFormat="1" ht="35.25" customHeight="1" x14ac:dyDescent="0.2">
      <c r="B8" s="11"/>
      <c r="C8" s="13"/>
      <c r="D8" s="13"/>
      <c r="E8" s="81"/>
      <c r="F8" s="75" t="s">
        <v>32</v>
      </c>
      <c r="G8" s="75" t="s">
        <v>46</v>
      </c>
      <c r="H8" s="75" t="s">
        <v>30</v>
      </c>
      <c r="I8" s="64" t="s">
        <v>33</v>
      </c>
      <c r="J8" s="64" t="s">
        <v>47</v>
      </c>
      <c r="K8" s="64" t="s">
        <v>48</v>
      </c>
      <c r="L8" s="64" t="s">
        <v>31</v>
      </c>
      <c r="M8" s="75" t="s">
        <v>49</v>
      </c>
      <c r="N8" s="65" t="s">
        <v>34</v>
      </c>
      <c r="O8" s="65" t="s">
        <v>29</v>
      </c>
      <c r="P8" s="41"/>
    </row>
    <row r="9" spans="2:17" ht="6.75" customHeight="1" x14ac:dyDescent="0.2">
      <c r="B9" s="14"/>
      <c r="C9" s="15"/>
      <c r="D9" s="15"/>
      <c r="E9" s="16"/>
      <c r="F9" s="16"/>
      <c r="G9" s="16"/>
      <c r="H9" s="49"/>
      <c r="I9" s="49"/>
      <c r="J9" s="49"/>
      <c r="K9" s="16"/>
      <c r="L9" s="16"/>
      <c r="M9" s="16"/>
      <c r="N9" s="16"/>
      <c r="O9" s="16"/>
      <c r="P9" s="57"/>
    </row>
    <row r="10" spans="2:17" x14ac:dyDescent="0.2">
      <c r="B10" s="17"/>
      <c r="C10" s="18"/>
      <c r="D10" s="18"/>
      <c r="E10" s="39"/>
      <c r="F10" s="39"/>
      <c r="G10" s="59"/>
      <c r="H10" s="40"/>
      <c r="I10" s="40"/>
      <c r="J10" s="40"/>
      <c r="K10" s="39"/>
      <c r="L10" s="39"/>
      <c r="M10" s="39"/>
      <c r="N10" s="39"/>
      <c r="O10" s="39"/>
    </row>
    <row r="11" spans="2:17" x14ac:dyDescent="0.2">
      <c r="B11" s="29" t="s">
        <v>0</v>
      </c>
      <c r="C11" s="9"/>
      <c r="D11" s="9"/>
      <c r="E11" s="38">
        <f>'A.1_2017-abs '!E11-'A.3_2016-abs'!E11</f>
        <v>1540</v>
      </c>
      <c r="F11" s="38">
        <f>'A.1_2017-abs '!F11-'A.3_2016-abs'!F11</f>
        <v>-25</v>
      </c>
      <c r="G11" s="38">
        <f>'A.1_2017-abs '!G11-'A.3_2016-abs'!G11</f>
        <v>50</v>
      </c>
      <c r="H11" s="38">
        <f>'A.1_2017-abs '!H11-'A.3_2016-abs'!H11</f>
        <v>-10</v>
      </c>
      <c r="I11" s="38">
        <f>'A.1_2017-abs '!I11-'A.3_2016-abs'!I11</f>
        <v>150</v>
      </c>
      <c r="J11" s="38">
        <f>'A.1_2017-abs '!J11-'A.3_2016-abs'!J11</f>
        <v>-15</v>
      </c>
      <c r="K11" s="38">
        <f>'A.1_2017-abs '!K11-'A.3_2016-abs'!K11</f>
        <v>60</v>
      </c>
      <c r="L11" s="38">
        <f>'A.1_2017-abs '!L11-'A.3_2016-abs'!L11</f>
        <v>185</v>
      </c>
      <c r="M11" s="38">
        <f>'A.1_2017-abs '!M11-'A.3_2016-abs'!M11</f>
        <v>-10</v>
      </c>
      <c r="N11" s="38">
        <f>'A.1_2017-abs '!N11-'A.3_2016-abs'!N11</f>
        <v>920</v>
      </c>
      <c r="O11" s="38">
        <f>'A.1_2017-abs '!O11-'A.3_2016-abs'!O11</f>
        <v>-160</v>
      </c>
      <c r="P11" s="55" t="e">
        <f>('A.1_2017-abs '!P11-'A.3_2016-abs'!P11)/'A.3_2016-abs'!P11*100</f>
        <v>#DIV/0!</v>
      </c>
      <c r="Q11" s="74"/>
    </row>
    <row r="12" spans="2:17" x14ac:dyDescent="0.2">
      <c r="B12" s="29" t="s">
        <v>1</v>
      </c>
      <c r="C12" s="9"/>
      <c r="D12" s="9"/>
      <c r="E12" s="38">
        <f>'A.1_2017-abs '!E12-'A.3_2016-abs'!E12</f>
        <v>560</v>
      </c>
      <c r="F12" s="38">
        <f>'A.1_2017-abs '!F12-'A.3_2016-abs'!F12</f>
        <v>55</v>
      </c>
      <c r="G12" s="38">
        <f>'A.1_2017-abs '!G12-'A.3_2016-abs'!G12</f>
        <v>20</v>
      </c>
      <c r="H12" s="38">
        <f>'A.1_2017-abs '!H12-'A.3_2016-abs'!H12</f>
        <v>-5</v>
      </c>
      <c r="I12" s="38">
        <f>'A.1_2017-abs '!I12-'A.3_2016-abs'!I12</f>
        <v>55</v>
      </c>
      <c r="J12" s="38">
        <f>'A.1_2017-abs '!J12-'A.3_2016-abs'!J12</f>
        <v>15</v>
      </c>
      <c r="K12" s="38">
        <f>'A.1_2017-abs '!K12-'A.3_2016-abs'!K12</f>
        <v>60</v>
      </c>
      <c r="L12" s="38">
        <f>'A.1_2017-abs '!L12-'A.3_2016-abs'!L12</f>
        <v>-5</v>
      </c>
      <c r="M12" s="38">
        <f>'A.1_2017-abs '!M12-'A.3_2016-abs'!M12</f>
        <v>-5</v>
      </c>
      <c r="N12" s="38">
        <f>'A.1_2017-abs '!N12-'A.3_2016-abs'!N12</f>
        <v>260</v>
      </c>
      <c r="O12" s="38">
        <f>'A.1_2017-abs '!O12-'A.3_2016-abs'!O12</f>
        <v>5</v>
      </c>
      <c r="P12" s="55" t="e">
        <f>('A.1_2017-abs '!P12-'A.3_2016-abs'!P12)/'A.3_2016-abs'!P12*100</f>
        <v>#DIV/0!</v>
      </c>
      <c r="Q12" s="74"/>
    </row>
    <row r="13" spans="2:17" x14ac:dyDescent="0.2">
      <c r="B13" s="29" t="s">
        <v>2</v>
      </c>
      <c r="C13" s="9"/>
      <c r="D13" s="9"/>
      <c r="E13" s="38">
        <f>'A.1_2017-abs '!E13-'A.3_2016-abs'!E13</f>
        <v>-3675</v>
      </c>
      <c r="F13" s="38">
        <f>'A.1_2017-abs '!F13-'A.3_2016-abs'!F13</f>
        <v>-50</v>
      </c>
      <c r="G13" s="38">
        <f>'A.1_2017-abs '!G13-'A.3_2016-abs'!G13</f>
        <v>225</v>
      </c>
      <c r="H13" s="38">
        <f>'A.1_2017-abs '!H13-'A.3_2016-abs'!H13</f>
        <v>30</v>
      </c>
      <c r="I13" s="38">
        <f>'A.1_2017-abs '!I13-'A.3_2016-abs'!I13</f>
        <v>-400</v>
      </c>
      <c r="J13" s="38">
        <f>'A.1_2017-abs '!J13-'A.3_2016-abs'!J13</f>
        <v>110</v>
      </c>
      <c r="K13" s="38">
        <f>'A.1_2017-abs '!K13-'A.3_2016-abs'!K13</f>
        <v>350</v>
      </c>
      <c r="L13" s="38">
        <f>'A.1_2017-abs '!L13-'A.3_2016-abs'!L13</f>
        <v>145</v>
      </c>
      <c r="M13" s="38">
        <f>'A.1_2017-abs '!M13-'A.3_2016-abs'!M13</f>
        <v>-210</v>
      </c>
      <c r="N13" s="38">
        <f>'A.1_2017-abs '!N13-'A.3_2016-abs'!N13</f>
        <v>400</v>
      </c>
      <c r="O13" s="38">
        <f>'A.1_2017-abs '!O13-'A.3_2016-abs'!O13</f>
        <v>-605</v>
      </c>
      <c r="P13" s="55" t="e">
        <f>('A.1_2017-abs '!P13-'A.3_2016-abs'!P13)/'A.3_2016-abs'!P13*100</f>
        <v>#DIV/0!</v>
      </c>
      <c r="Q13" s="74"/>
    </row>
    <row r="14" spans="2:17" x14ac:dyDescent="0.2">
      <c r="B14" s="29" t="s">
        <v>3</v>
      </c>
      <c r="C14" s="9"/>
      <c r="D14" s="9"/>
      <c r="E14" s="38">
        <f>'A.1_2017-abs '!E14-'A.3_2016-abs'!E14</f>
        <v>1850</v>
      </c>
      <c r="F14" s="38">
        <f>'A.1_2017-abs '!F14-'A.3_2016-abs'!F14</f>
        <v>25</v>
      </c>
      <c r="G14" s="38">
        <f>'A.1_2017-abs '!G14-'A.3_2016-abs'!G14</f>
        <v>920</v>
      </c>
      <c r="H14" s="38">
        <f>'A.1_2017-abs '!H14-'A.3_2016-abs'!H14</f>
        <v>-30</v>
      </c>
      <c r="I14" s="38">
        <f>'A.1_2017-abs '!I14-'A.3_2016-abs'!I14</f>
        <v>285</v>
      </c>
      <c r="J14" s="38">
        <f>'A.1_2017-abs '!J14-'A.3_2016-abs'!J14</f>
        <v>10</v>
      </c>
      <c r="K14" s="38">
        <f>'A.1_2017-abs '!K14-'A.3_2016-abs'!K14</f>
        <v>-160</v>
      </c>
      <c r="L14" s="38">
        <f>'A.1_2017-abs '!L14-'A.3_2016-abs'!L14</f>
        <v>-390</v>
      </c>
      <c r="M14" s="38">
        <f>'A.1_2017-abs '!M14-'A.3_2016-abs'!M14</f>
        <v>-60</v>
      </c>
      <c r="N14" s="38">
        <f>'A.1_2017-abs '!N14-'A.3_2016-abs'!N14</f>
        <v>1290</v>
      </c>
      <c r="O14" s="38">
        <f>'A.1_2017-abs '!O14-'A.3_2016-abs'!O14</f>
        <v>-475</v>
      </c>
      <c r="P14" s="55" t="e">
        <f>('A.1_2017-abs '!P14-'A.3_2016-abs'!P14)/'A.3_2016-abs'!P14*100</f>
        <v>#DIV/0!</v>
      </c>
      <c r="Q14" s="74"/>
    </row>
    <row r="15" spans="2:17" x14ac:dyDescent="0.2">
      <c r="B15" s="29" t="s">
        <v>4</v>
      </c>
      <c r="C15" s="9"/>
      <c r="D15" s="9"/>
      <c r="E15" s="38">
        <f>'A.1_2017-abs '!E15-'A.3_2016-abs'!E15</f>
        <v>3835</v>
      </c>
      <c r="F15" s="38">
        <f>'A.1_2017-abs '!F15-'A.3_2016-abs'!F15</f>
        <v>25</v>
      </c>
      <c r="G15" s="38">
        <f>'A.1_2017-abs '!G15-'A.3_2016-abs'!G15</f>
        <v>425</v>
      </c>
      <c r="H15" s="38">
        <f>'A.1_2017-abs '!H15-'A.3_2016-abs'!H15</f>
        <v>170</v>
      </c>
      <c r="I15" s="38">
        <f>'A.1_2017-abs '!I15-'A.3_2016-abs'!I15</f>
        <v>285</v>
      </c>
      <c r="J15" s="38">
        <f>'A.1_2017-abs '!J15-'A.3_2016-abs'!J15</f>
        <v>230</v>
      </c>
      <c r="K15" s="38">
        <f>'A.1_2017-abs '!K15-'A.3_2016-abs'!K15</f>
        <v>390</v>
      </c>
      <c r="L15" s="38">
        <f>'A.1_2017-abs '!L15-'A.3_2016-abs'!L15</f>
        <v>815</v>
      </c>
      <c r="M15" s="38">
        <f>'A.1_2017-abs '!M15-'A.3_2016-abs'!M15</f>
        <v>-125</v>
      </c>
      <c r="N15" s="38">
        <f>'A.1_2017-abs '!N15-'A.3_2016-abs'!N15</f>
        <v>1415</v>
      </c>
      <c r="O15" s="38">
        <f>'A.1_2017-abs '!O15-'A.3_2016-abs'!O15</f>
        <v>-165</v>
      </c>
      <c r="P15" s="55" t="e">
        <f>('A.1_2017-abs '!P15-'A.3_2016-abs'!P15)/'A.3_2016-abs'!P15*100</f>
        <v>#DIV/0!</v>
      </c>
      <c r="Q15" s="74"/>
    </row>
    <row r="16" spans="2:17" x14ac:dyDescent="0.2">
      <c r="B16" s="29" t="s">
        <v>5</v>
      </c>
      <c r="C16" s="9"/>
      <c r="D16" s="9"/>
      <c r="E16" s="38">
        <f>'A.1_2017-abs '!E16-'A.3_2016-abs'!E16</f>
        <v>1865</v>
      </c>
      <c r="F16" s="38">
        <f>'A.1_2017-abs '!F16-'A.3_2016-abs'!F16</f>
        <v>-5</v>
      </c>
      <c r="G16" s="38">
        <f>'A.1_2017-abs '!G16-'A.3_2016-abs'!G16</f>
        <v>285</v>
      </c>
      <c r="H16" s="38">
        <f>'A.1_2017-abs '!H16-'A.3_2016-abs'!H16</f>
        <v>20</v>
      </c>
      <c r="I16" s="38">
        <f>'A.1_2017-abs '!I16-'A.3_2016-abs'!I16</f>
        <v>25</v>
      </c>
      <c r="J16" s="38">
        <f>'A.1_2017-abs '!J16-'A.3_2016-abs'!J16</f>
        <v>35</v>
      </c>
      <c r="K16" s="38">
        <f>'A.1_2017-abs '!K16-'A.3_2016-abs'!K16</f>
        <v>-10</v>
      </c>
      <c r="L16" s="38">
        <f>'A.1_2017-abs '!L16-'A.3_2016-abs'!L16</f>
        <v>290</v>
      </c>
      <c r="M16" s="38">
        <f>'A.1_2017-abs '!M16-'A.3_2016-abs'!M16</f>
        <v>95</v>
      </c>
      <c r="N16" s="38">
        <f>'A.1_2017-abs '!N16-'A.3_2016-abs'!N16</f>
        <v>1180</v>
      </c>
      <c r="O16" s="38">
        <f>'A.1_2017-abs '!O16-'A.3_2016-abs'!O16</f>
        <v>-95</v>
      </c>
      <c r="P16" s="55" t="e">
        <f>('A.1_2017-abs '!P16-'A.3_2016-abs'!P16)/'A.3_2016-abs'!P16*100</f>
        <v>#DIV/0!</v>
      </c>
      <c r="Q16" s="74"/>
    </row>
    <row r="17" spans="2:17" x14ac:dyDescent="0.2">
      <c r="B17" s="29" t="s">
        <v>6</v>
      </c>
      <c r="C17" s="9"/>
      <c r="D17" s="9"/>
      <c r="E17" s="38">
        <f>'A.1_2017-abs '!E17-'A.3_2016-abs'!E17</f>
        <v>1530</v>
      </c>
      <c r="F17" s="38">
        <f>'A.1_2017-abs '!F17-'A.3_2016-abs'!F17</f>
        <v>10</v>
      </c>
      <c r="G17" s="38">
        <f>'A.1_2017-abs '!G17-'A.3_2016-abs'!G17</f>
        <v>150</v>
      </c>
      <c r="H17" s="38">
        <f>'A.1_2017-abs '!H17-'A.3_2016-abs'!H17</f>
        <v>75</v>
      </c>
      <c r="I17" s="38">
        <f>'A.1_2017-abs '!I17-'A.3_2016-abs'!I17</f>
        <v>100</v>
      </c>
      <c r="J17" s="38">
        <f>'A.1_2017-abs '!J17-'A.3_2016-abs'!J17</f>
        <v>0</v>
      </c>
      <c r="K17" s="38">
        <f>'A.1_2017-abs '!K17-'A.3_2016-abs'!K17</f>
        <v>75</v>
      </c>
      <c r="L17" s="38">
        <f>'A.1_2017-abs '!L17-'A.3_2016-abs'!L17</f>
        <v>-10</v>
      </c>
      <c r="M17" s="38">
        <f>'A.1_2017-abs '!M17-'A.3_2016-abs'!M17</f>
        <v>5</v>
      </c>
      <c r="N17" s="38">
        <f>'A.1_2017-abs '!N17-'A.3_2016-abs'!N17</f>
        <v>625</v>
      </c>
      <c r="O17" s="38">
        <f>'A.1_2017-abs '!O17-'A.3_2016-abs'!O17</f>
        <v>-75</v>
      </c>
      <c r="P17" s="55" t="e">
        <f>('A.1_2017-abs '!P17-'A.3_2016-abs'!P17)/'A.3_2016-abs'!P17*100</f>
        <v>#DIV/0!</v>
      </c>
      <c r="Q17" s="74"/>
    </row>
    <row r="18" spans="2:17" x14ac:dyDescent="0.2">
      <c r="B18" s="29" t="s">
        <v>7</v>
      </c>
      <c r="C18" s="9"/>
      <c r="D18" s="9"/>
      <c r="E18" s="38">
        <f>'A.1_2017-abs '!E18-'A.3_2016-abs'!E18</f>
        <v>705</v>
      </c>
      <c r="F18" s="38">
        <f>'A.1_2017-abs '!F18-'A.3_2016-abs'!F18</f>
        <v>55</v>
      </c>
      <c r="G18" s="38">
        <f>'A.1_2017-abs '!G18-'A.3_2016-abs'!G18</f>
        <v>45</v>
      </c>
      <c r="H18" s="38">
        <f>'A.1_2017-abs '!H18-'A.3_2016-abs'!H18</f>
        <v>5</v>
      </c>
      <c r="I18" s="38">
        <f>'A.1_2017-abs '!I18-'A.3_2016-abs'!I18</f>
        <v>140</v>
      </c>
      <c r="J18" s="38">
        <f>'A.1_2017-abs '!J18-'A.3_2016-abs'!J18</f>
        <v>-5</v>
      </c>
      <c r="K18" s="38">
        <f>'A.1_2017-abs '!K18-'A.3_2016-abs'!K18</f>
        <v>30</v>
      </c>
      <c r="L18" s="38">
        <f>'A.1_2017-abs '!L18-'A.3_2016-abs'!L18</f>
        <v>75</v>
      </c>
      <c r="M18" s="38">
        <f>'A.1_2017-abs '!M18-'A.3_2016-abs'!M18</f>
        <v>0</v>
      </c>
      <c r="N18" s="38">
        <f>'A.1_2017-abs '!N18-'A.3_2016-abs'!N18</f>
        <v>150</v>
      </c>
      <c r="O18" s="38">
        <f>'A.1_2017-abs '!O18-'A.3_2016-abs'!O18</f>
        <v>-25</v>
      </c>
      <c r="P18" s="55" t="e">
        <f>('A.1_2017-abs '!P18-'A.3_2016-abs'!P18)/'A.3_2016-abs'!P18*100</f>
        <v>#DIV/0!</v>
      </c>
      <c r="Q18" s="74"/>
    </row>
    <row r="19" spans="2:17" x14ac:dyDescent="0.2">
      <c r="B19" s="29" t="s">
        <v>8</v>
      </c>
      <c r="C19" s="9"/>
      <c r="D19" s="9"/>
      <c r="E19" s="38">
        <f>'A.1_2017-abs '!E19-'A.3_2016-abs'!E19</f>
        <v>1450</v>
      </c>
      <c r="F19" s="38">
        <f>'A.1_2017-abs '!F19-'A.3_2016-abs'!F19</f>
        <v>5</v>
      </c>
      <c r="G19" s="38">
        <f>'A.1_2017-abs '!G19-'A.3_2016-abs'!G19</f>
        <v>95</v>
      </c>
      <c r="H19" s="38">
        <f>'A.1_2017-abs '!H19-'A.3_2016-abs'!H19</f>
        <v>-15</v>
      </c>
      <c r="I19" s="38">
        <f>'A.1_2017-abs '!I19-'A.3_2016-abs'!I19</f>
        <v>70</v>
      </c>
      <c r="J19" s="38">
        <f>'A.1_2017-abs '!J19-'A.3_2016-abs'!J19</f>
        <v>5</v>
      </c>
      <c r="K19" s="38">
        <f>'A.1_2017-abs '!K19-'A.3_2016-abs'!K19</f>
        <v>-25</v>
      </c>
      <c r="L19" s="38">
        <f>'A.1_2017-abs '!L19-'A.3_2016-abs'!L19</f>
        <v>185</v>
      </c>
      <c r="M19" s="38">
        <f>'A.1_2017-abs '!M19-'A.3_2016-abs'!M19</f>
        <v>25</v>
      </c>
      <c r="N19" s="38">
        <f>'A.1_2017-abs '!N19-'A.3_2016-abs'!N19</f>
        <v>695</v>
      </c>
      <c r="O19" s="38">
        <f>'A.1_2017-abs '!O19-'A.3_2016-abs'!O19</f>
        <v>-95</v>
      </c>
      <c r="P19" s="55" t="e">
        <f>('A.1_2017-abs '!P19-'A.3_2016-abs'!P19)/'A.3_2016-abs'!P19*100</f>
        <v>#DIV/0!</v>
      </c>
      <c r="Q19" s="74"/>
    </row>
    <row r="20" spans="2:17" x14ac:dyDescent="0.2">
      <c r="B20" s="29" t="s">
        <v>9</v>
      </c>
      <c r="C20" s="9"/>
      <c r="D20" s="9"/>
      <c r="E20" s="38">
        <f>'A.1_2017-abs '!E20-'A.3_2016-abs'!E20</f>
        <v>965</v>
      </c>
      <c r="F20" s="38">
        <f>'A.1_2017-abs '!F20-'A.3_2016-abs'!F20</f>
        <v>5</v>
      </c>
      <c r="G20" s="38">
        <f>'A.1_2017-abs '!G20-'A.3_2016-abs'!G20</f>
        <v>40</v>
      </c>
      <c r="H20" s="38">
        <f>'A.1_2017-abs '!H20-'A.3_2016-abs'!H20</f>
        <v>5</v>
      </c>
      <c r="I20" s="38">
        <f>'A.1_2017-abs '!I20-'A.3_2016-abs'!I20</f>
        <v>130</v>
      </c>
      <c r="J20" s="38">
        <f>'A.1_2017-abs '!J20-'A.3_2016-abs'!J20</f>
        <v>-15</v>
      </c>
      <c r="K20" s="38">
        <f>'A.1_2017-abs '!K20-'A.3_2016-abs'!K20</f>
        <v>-10</v>
      </c>
      <c r="L20" s="38">
        <f>'A.1_2017-abs '!L20-'A.3_2016-abs'!L20</f>
        <v>50</v>
      </c>
      <c r="M20" s="38">
        <f>'A.1_2017-abs '!M20-'A.3_2016-abs'!M20</f>
        <v>95</v>
      </c>
      <c r="N20" s="38">
        <f>'A.1_2017-abs '!N20-'A.3_2016-abs'!N20</f>
        <v>345</v>
      </c>
      <c r="O20" s="38">
        <f>'A.1_2017-abs '!O20-'A.3_2016-abs'!O20</f>
        <v>-20</v>
      </c>
      <c r="P20" s="55" t="e">
        <f>('A.1_2017-abs '!P20-'A.3_2016-abs'!P20)/'A.3_2016-abs'!P20*100</f>
        <v>#DIV/0!</v>
      </c>
      <c r="Q20" s="74"/>
    </row>
    <row r="21" spans="2:17" x14ac:dyDescent="0.2">
      <c r="B21" s="29" t="s">
        <v>10</v>
      </c>
      <c r="C21" s="9"/>
      <c r="D21" s="9"/>
      <c r="E21" s="38">
        <f>'A.1_2017-abs '!E21-'A.3_2016-abs'!E21</f>
        <v>1445</v>
      </c>
      <c r="F21" s="38">
        <f>'A.1_2017-abs '!F21-'A.3_2016-abs'!F21</f>
        <v>145</v>
      </c>
      <c r="G21" s="38">
        <f>'A.1_2017-abs '!G21-'A.3_2016-abs'!G21</f>
        <v>85</v>
      </c>
      <c r="H21" s="38">
        <f>'A.1_2017-abs '!H21-'A.3_2016-abs'!H21</f>
        <v>20</v>
      </c>
      <c r="I21" s="38">
        <f>'A.1_2017-abs '!I21-'A.3_2016-abs'!I21</f>
        <v>110</v>
      </c>
      <c r="J21" s="38">
        <f>'A.1_2017-abs '!J21-'A.3_2016-abs'!J21</f>
        <v>35</v>
      </c>
      <c r="K21" s="38">
        <f>'A.1_2017-abs '!K21-'A.3_2016-abs'!K21</f>
        <v>100</v>
      </c>
      <c r="L21" s="38">
        <f>'A.1_2017-abs '!L21-'A.3_2016-abs'!L21</f>
        <v>140</v>
      </c>
      <c r="M21" s="38">
        <f>'A.1_2017-abs '!M21-'A.3_2016-abs'!M21</f>
        <v>105</v>
      </c>
      <c r="N21" s="38">
        <f>'A.1_2017-abs '!N21-'A.3_2016-abs'!N21</f>
        <v>380</v>
      </c>
      <c r="O21" s="38">
        <f>'A.1_2017-abs '!O21-'A.3_2016-abs'!O21</f>
        <v>-15</v>
      </c>
      <c r="P21" s="55" t="e">
        <f>('A.1_2017-abs '!P21-'A.3_2016-abs'!P21)/'A.3_2016-abs'!P21*100</f>
        <v>#DIV/0!</v>
      </c>
      <c r="Q21" s="74"/>
    </row>
    <row r="22" spans="2:17" x14ac:dyDescent="0.2">
      <c r="B22" s="71" t="s">
        <v>11</v>
      </c>
      <c r="C22" s="9"/>
      <c r="D22" s="9"/>
      <c r="E22" s="21">
        <f>'A.1_2017-abs '!E22-'A.3_2016-abs'!E22</f>
        <v>12070</v>
      </c>
      <c r="F22" s="21">
        <f>'A.1_2017-abs '!F22-'A.3_2016-abs'!F22</f>
        <v>245</v>
      </c>
      <c r="G22" s="21">
        <f>'A.1_2017-abs '!G22-'A.3_2016-abs'!G22</f>
        <v>2340</v>
      </c>
      <c r="H22" s="21">
        <f>'A.1_2017-abs '!H22-'A.3_2016-abs'!H22</f>
        <v>265</v>
      </c>
      <c r="I22" s="21">
        <f>'A.1_2017-abs '!I22-'A.3_2016-abs'!I22</f>
        <v>950</v>
      </c>
      <c r="J22" s="21">
        <f>'A.1_2017-abs '!J22-'A.3_2016-abs'!J22</f>
        <v>405</v>
      </c>
      <c r="K22" s="21">
        <f>'A.1_2017-abs '!K22-'A.3_2016-abs'!K22</f>
        <v>860</v>
      </c>
      <c r="L22" s="21">
        <f>'A.1_2017-abs '!L22-'A.3_2016-abs'!L22</f>
        <v>1480</v>
      </c>
      <c r="M22" s="21">
        <f>'A.1_2017-abs '!M22-'A.3_2016-abs'!M22</f>
        <v>-85</v>
      </c>
      <c r="N22" s="21">
        <f>'A.1_2017-abs '!N22-'A.3_2016-abs'!N22</f>
        <v>7660</v>
      </c>
      <c r="O22" s="21">
        <f>'A.1_2017-abs '!O22-'A.3_2016-abs'!O22</f>
        <v>-1725</v>
      </c>
      <c r="P22" s="55" t="e">
        <f>('A.1_2017-abs '!P22-'A.3_2016-abs'!P22)/'A.3_2016-abs'!P22*100</f>
        <v>#DIV/0!</v>
      </c>
      <c r="Q22" s="74"/>
    </row>
    <row r="23" spans="2:17" x14ac:dyDescent="0.2">
      <c r="B23" s="29" t="s">
        <v>12</v>
      </c>
      <c r="C23" s="9"/>
      <c r="D23" s="9"/>
      <c r="E23" s="38">
        <f>'A.1_2017-abs '!E23-'A.3_2016-abs'!E23</f>
        <v>310</v>
      </c>
      <c r="F23" s="38">
        <f>'A.1_2017-abs '!F23-'A.3_2016-abs'!F23</f>
        <v>30</v>
      </c>
      <c r="G23" s="38">
        <f>'A.1_2017-abs '!G23-'A.3_2016-abs'!G23</f>
        <v>40</v>
      </c>
      <c r="H23" s="38">
        <f>'A.1_2017-abs '!H23-'A.3_2016-abs'!H23</f>
        <v>-45</v>
      </c>
      <c r="I23" s="38">
        <f>'A.1_2017-abs '!I23-'A.3_2016-abs'!I23</f>
        <v>-40</v>
      </c>
      <c r="J23" s="38">
        <f>'A.1_2017-abs '!J23-'A.3_2016-abs'!J23</f>
        <v>15</v>
      </c>
      <c r="K23" s="38">
        <f>'A.1_2017-abs '!K23-'A.3_2016-abs'!K23</f>
        <v>95</v>
      </c>
      <c r="L23" s="38">
        <f>'A.1_2017-abs '!L23-'A.3_2016-abs'!L23</f>
        <v>-5</v>
      </c>
      <c r="M23" s="38">
        <f>'A.1_2017-abs '!M23-'A.3_2016-abs'!M23</f>
        <v>-45</v>
      </c>
      <c r="N23" s="38">
        <f>'A.1_2017-abs '!N23-'A.3_2016-abs'!N23</f>
        <v>245</v>
      </c>
      <c r="O23" s="38">
        <f>'A.1_2017-abs '!O23-'A.3_2016-abs'!O23</f>
        <v>-30</v>
      </c>
      <c r="P23" s="55" t="e">
        <f>('A.1_2017-abs '!P23-'A.3_2016-abs'!P23)/'A.3_2016-abs'!P23*100</f>
        <v>#DIV/0!</v>
      </c>
      <c r="Q23" s="74"/>
    </row>
    <row r="24" spans="2:17" x14ac:dyDescent="0.2">
      <c r="B24" s="29" t="s">
        <v>13</v>
      </c>
      <c r="C24" s="9"/>
      <c r="D24" s="9"/>
      <c r="E24" s="38">
        <f>'A.1_2017-abs '!E24-'A.3_2016-abs'!E24</f>
        <v>3290</v>
      </c>
      <c r="F24" s="38">
        <f>'A.1_2017-abs '!F24-'A.3_2016-abs'!F24</f>
        <v>40</v>
      </c>
      <c r="G24" s="38">
        <f>'A.1_2017-abs '!G24-'A.3_2016-abs'!G24</f>
        <v>160</v>
      </c>
      <c r="H24" s="38">
        <f>'A.1_2017-abs '!H24-'A.3_2016-abs'!H24</f>
        <v>60</v>
      </c>
      <c r="I24" s="38">
        <f>'A.1_2017-abs '!I24-'A.3_2016-abs'!I24</f>
        <v>95</v>
      </c>
      <c r="J24" s="38">
        <f>'A.1_2017-abs '!J24-'A.3_2016-abs'!J24</f>
        <v>60</v>
      </c>
      <c r="K24" s="38">
        <f>'A.1_2017-abs '!K24-'A.3_2016-abs'!K24</f>
        <v>90</v>
      </c>
      <c r="L24" s="38">
        <f>'A.1_2017-abs '!L24-'A.3_2016-abs'!L24</f>
        <v>1035</v>
      </c>
      <c r="M24" s="38">
        <f>'A.1_2017-abs '!M24-'A.3_2016-abs'!M24</f>
        <v>30</v>
      </c>
      <c r="N24" s="38">
        <f>'A.1_2017-abs '!N24-'A.3_2016-abs'!N24</f>
        <v>985</v>
      </c>
      <c r="O24" s="38">
        <f>'A.1_2017-abs '!O24-'A.3_2016-abs'!O24</f>
        <v>-255</v>
      </c>
      <c r="P24" s="55" t="e">
        <f>('A.1_2017-abs '!P24-'A.3_2016-abs'!P24)/'A.3_2016-abs'!P24*100</f>
        <v>#DIV/0!</v>
      </c>
      <c r="Q24" s="74"/>
    </row>
    <row r="25" spans="2:17" x14ac:dyDescent="0.2">
      <c r="B25" s="29" t="s">
        <v>14</v>
      </c>
      <c r="C25" s="9"/>
      <c r="D25" s="9"/>
      <c r="E25" s="38">
        <f>'A.1_2017-abs '!E25-'A.3_2016-abs'!E25</f>
        <v>3075</v>
      </c>
      <c r="F25" s="38">
        <f>'A.1_2017-abs '!F25-'A.3_2016-abs'!F25</f>
        <v>35</v>
      </c>
      <c r="G25" s="38">
        <f>'A.1_2017-abs '!G25-'A.3_2016-abs'!G25</f>
        <v>10</v>
      </c>
      <c r="H25" s="38">
        <f>'A.1_2017-abs '!H25-'A.3_2016-abs'!H25</f>
        <v>-40</v>
      </c>
      <c r="I25" s="38">
        <f>'A.1_2017-abs '!I25-'A.3_2016-abs'!I25</f>
        <v>365</v>
      </c>
      <c r="J25" s="38">
        <f>'A.1_2017-abs '!J25-'A.3_2016-abs'!J25</f>
        <v>-30</v>
      </c>
      <c r="K25" s="38">
        <f>'A.1_2017-abs '!K25-'A.3_2016-abs'!K25</f>
        <v>-125</v>
      </c>
      <c r="L25" s="38">
        <f>'A.1_2017-abs '!L25-'A.3_2016-abs'!L25</f>
        <v>55</v>
      </c>
      <c r="M25" s="38">
        <f>'A.1_2017-abs '!M25-'A.3_2016-abs'!M25</f>
        <v>110</v>
      </c>
      <c r="N25" s="38">
        <f>'A.1_2017-abs '!N25-'A.3_2016-abs'!N25</f>
        <v>710</v>
      </c>
      <c r="O25" s="38">
        <f>'A.1_2017-abs '!O25-'A.3_2016-abs'!O25</f>
        <v>-25</v>
      </c>
      <c r="P25" s="55" t="e">
        <f>('A.1_2017-abs '!P25-'A.3_2016-abs'!P25)/'A.3_2016-abs'!P25*100</f>
        <v>#DIV/0!</v>
      </c>
      <c r="Q25" s="74"/>
    </row>
    <row r="26" spans="2:17" x14ac:dyDescent="0.2">
      <c r="B26" s="29" t="s">
        <v>15</v>
      </c>
      <c r="C26" s="9"/>
      <c r="D26" s="9"/>
      <c r="E26" s="38">
        <f>'A.1_2017-abs '!E26-'A.3_2016-abs'!E26</f>
        <v>125</v>
      </c>
      <c r="F26" s="38">
        <f>'A.1_2017-abs '!F26-'A.3_2016-abs'!F26</f>
        <v>40</v>
      </c>
      <c r="G26" s="38">
        <f>'A.1_2017-abs '!G26-'A.3_2016-abs'!G26</f>
        <v>60</v>
      </c>
      <c r="H26" s="38">
        <f>'A.1_2017-abs '!H26-'A.3_2016-abs'!H26</f>
        <v>25</v>
      </c>
      <c r="I26" s="38">
        <f>'A.1_2017-abs '!I26-'A.3_2016-abs'!I26</f>
        <v>-5</v>
      </c>
      <c r="J26" s="38">
        <f>'A.1_2017-abs '!J26-'A.3_2016-abs'!J26</f>
        <v>75</v>
      </c>
      <c r="K26" s="38">
        <f>'A.1_2017-abs '!K26-'A.3_2016-abs'!K26</f>
        <v>190</v>
      </c>
      <c r="L26" s="38">
        <f>'A.1_2017-abs '!L26-'A.3_2016-abs'!L26</f>
        <v>135</v>
      </c>
      <c r="M26" s="38">
        <f>'A.1_2017-abs '!M26-'A.3_2016-abs'!M26</f>
        <v>-75</v>
      </c>
      <c r="N26" s="38">
        <f>'A.1_2017-abs '!N26-'A.3_2016-abs'!N26</f>
        <v>-65</v>
      </c>
      <c r="O26" s="38">
        <f>'A.1_2017-abs '!O26-'A.3_2016-abs'!O26</f>
        <v>-100</v>
      </c>
      <c r="P26" s="55" t="e">
        <f>('A.1_2017-abs '!P26-'A.3_2016-abs'!P26)/'A.3_2016-abs'!P26*100</f>
        <v>#DIV/0!</v>
      </c>
      <c r="Q26" s="74"/>
    </row>
    <row r="27" spans="2:17" ht="16.5" customHeight="1" x14ac:dyDescent="0.2">
      <c r="B27" s="71" t="s">
        <v>35</v>
      </c>
      <c r="C27" s="9"/>
      <c r="D27" s="9"/>
      <c r="E27" s="21">
        <f>'A.1_2017-abs '!E27-'A.3_2016-abs'!E27</f>
        <v>6800</v>
      </c>
      <c r="F27" s="21">
        <f>'A.1_2017-abs '!F27-'A.3_2016-abs'!F27</f>
        <v>145</v>
      </c>
      <c r="G27" s="21">
        <f>'A.1_2017-abs '!G27-'A.3_2016-abs'!G27</f>
        <v>270</v>
      </c>
      <c r="H27" s="21">
        <f>'A.1_2017-abs '!H27-'A.3_2016-abs'!H27</f>
        <v>0</v>
      </c>
      <c r="I27" s="21">
        <f>'A.1_2017-abs '!I27-'A.3_2016-abs'!I27</f>
        <v>415</v>
      </c>
      <c r="J27" s="21">
        <f>'A.1_2017-abs '!J27-'A.3_2016-abs'!J27</f>
        <v>120</v>
      </c>
      <c r="K27" s="21">
        <f>'A.1_2017-abs '!K27-'A.3_2016-abs'!K27</f>
        <v>250</v>
      </c>
      <c r="L27" s="21">
        <f>'A.1_2017-abs '!L27-'A.3_2016-abs'!L27</f>
        <v>1220</v>
      </c>
      <c r="M27" s="21">
        <f>'A.1_2017-abs '!M27-'A.3_2016-abs'!M27</f>
        <v>20</v>
      </c>
      <c r="N27" s="21">
        <f>'A.1_2017-abs '!N27-'A.3_2016-abs'!N27</f>
        <v>1875</v>
      </c>
      <c r="O27" s="21">
        <f>'A.1_2017-abs '!O27-'A.3_2016-abs'!O27</f>
        <v>-410</v>
      </c>
      <c r="P27" s="55" t="e">
        <f>('A.1_2017-abs '!P27-'A.3_2016-abs'!P27)/'A.3_2016-abs'!P27*100</f>
        <v>#DIV/0!</v>
      </c>
      <c r="Q27" s="74"/>
    </row>
    <row r="28" spans="2:17" ht="51.75" customHeight="1" x14ac:dyDescent="0.2">
      <c r="B28" s="72" t="s">
        <v>16</v>
      </c>
      <c r="C28" s="19"/>
      <c r="D28" s="20"/>
      <c r="E28" s="21">
        <f>'A.1_2017-abs '!E28-'A.3_2016-abs'!E28</f>
        <v>18870</v>
      </c>
      <c r="F28" s="21">
        <f>'A.1_2017-abs '!F28-'A.3_2016-abs'!F28</f>
        <v>390</v>
      </c>
      <c r="G28" s="21">
        <f>'A.1_2017-abs '!G28-'A.3_2016-abs'!G28</f>
        <v>2610</v>
      </c>
      <c r="H28" s="21">
        <f>'A.1_2017-abs '!H28-'A.3_2016-abs'!H28</f>
        <v>265</v>
      </c>
      <c r="I28" s="21">
        <f>'A.1_2017-abs '!I28-'A.3_2016-abs'!I28</f>
        <v>1365</v>
      </c>
      <c r="J28" s="21">
        <f>'A.1_2017-abs '!J28-'A.3_2016-abs'!J28</f>
        <v>525</v>
      </c>
      <c r="K28" s="21">
        <f>'A.1_2017-abs '!K28-'A.3_2016-abs'!K28</f>
        <v>1110</v>
      </c>
      <c r="L28" s="21">
        <f>'A.1_2017-abs '!L28-'A.3_2016-abs'!L28</f>
        <v>2700</v>
      </c>
      <c r="M28" s="21">
        <f>'A.1_2017-abs '!M28-'A.3_2016-abs'!M28</f>
        <v>-65</v>
      </c>
      <c r="N28" s="21">
        <f>'A.1_2017-abs '!N28-'A.3_2016-abs'!N28</f>
        <v>9535</v>
      </c>
      <c r="O28" s="21">
        <f>'A.1_2017-abs '!O28-'A.3_2016-abs'!O28</f>
        <v>-2135</v>
      </c>
      <c r="P28" s="55" t="e">
        <f>('A.1_2017-abs '!P28-'A.3_2016-abs'!P28)/'A.3_2016-abs'!P28*100</f>
        <v>#DIV/0!</v>
      </c>
      <c r="Q28" s="74"/>
    </row>
    <row r="29" spans="2:17" x14ac:dyDescent="0.2">
      <c r="B29" s="72" t="s">
        <v>17</v>
      </c>
      <c r="C29" s="22"/>
      <c r="D29" s="20"/>
      <c r="E29" s="38">
        <f>'A.1_2017-abs '!E29-'A.3_2016-abs'!E29</f>
        <v>59355</v>
      </c>
      <c r="F29" s="38">
        <f>'A.1_2017-abs '!F29-'A.3_2016-abs'!F29</f>
        <v>330</v>
      </c>
      <c r="G29" s="38">
        <f>'A.1_2017-abs '!G29-'A.3_2016-abs'!G29</f>
        <v>7370</v>
      </c>
      <c r="H29" s="38">
        <f>'A.1_2017-abs '!H29-'A.3_2016-abs'!H29</f>
        <v>1620</v>
      </c>
      <c r="I29" s="38">
        <f>'A.1_2017-abs '!I29-'A.3_2016-abs'!I29</f>
        <v>3815</v>
      </c>
      <c r="J29" s="38">
        <f>'A.1_2017-abs '!J29-'A.3_2016-abs'!J29</f>
        <v>2150</v>
      </c>
      <c r="K29" s="38">
        <f>'A.1_2017-abs '!K29-'A.3_2016-abs'!K29</f>
        <v>5755</v>
      </c>
      <c r="L29" s="38">
        <f>'A.1_2017-abs '!L29-'A.3_2016-abs'!L29</f>
        <v>12265</v>
      </c>
      <c r="M29" s="38">
        <f>'A.1_2017-abs '!M29-'A.3_2016-abs'!M29</f>
        <v>-770</v>
      </c>
      <c r="N29" s="38">
        <f>'A.1_2017-abs '!N29-'A.3_2016-abs'!N29</f>
        <v>16330</v>
      </c>
      <c r="O29" s="38">
        <f>'A.1_2017-abs '!O29-'A.3_2016-abs'!O29</f>
        <v>-3400</v>
      </c>
      <c r="P29" s="55" t="e">
        <f>('A.1_2017-abs '!P29-'A.3_2016-abs'!P29)/'A.3_2016-abs'!P29*100</f>
        <v>#DIV/0!</v>
      </c>
      <c r="Q29" s="74"/>
    </row>
    <row r="30" spans="2:17" x14ac:dyDescent="0.2">
      <c r="B30" s="73" t="s">
        <v>23</v>
      </c>
      <c r="C30" s="24"/>
      <c r="D30" s="25"/>
      <c r="E30" s="38">
        <f>'A.1_2017-abs '!E30-'A.3_2016-abs'!E30</f>
        <v>40485</v>
      </c>
      <c r="F30" s="38">
        <f>'A.1_2017-abs '!F30-'A.3_2016-abs'!F30</f>
        <v>-60</v>
      </c>
      <c r="G30" s="38">
        <f>'A.1_2017-abs '!G30-'A.3_2016-abs'!G30</f>
        <v>4760</v>
      </c>
      <c r="H30" s="38">
        <f>'A.1_2017-abs '!H30-'A.3_2016-abs'!H30</f>
        <v>1355</v>
      </c>
      <c r="I30" s="38">
        <f>'A.1_2017-abs '!I30-'A.3_2016-abs'!I30</f>
        <v>2450</v>
      </c>
      <c r="J30" s="38">
        <f>'A.1_2017-abs '!J30-'A.3_2016-abs'!J30</f>
        <v>1625</v>
      </c>
      <c r="K30" s="38">
        <f>'A.1_2017-abs '!K30-'A.3_2016-abs'!K30</f>
        <v>4645</v>
      </c>
      <c r="L30" s="38">
        <f>'A.1_2017-abs '!L30-'A.3_2016-abs'!L30</f>
        <v>9565</v>
      </c>
      <c r="M30" s="38">
        <f>'A.1_2017-abs '!M30-'A.3_2016-abs'!M30</f>
        <v>-705</v>
      </c>
      <c r="N30" s="38">
        <f>'A.1_2017-abs '!N30-'A.3_2016-abs'!N30</f>
        <v>6795</v>
      </c>
      <c r="O30" s="38">
        <f>'A.1_2017-abs '!O30-'A.3_2016-abs'!O30</f>
        <v>-1265</v>
      </c>
      <c r="P30" s="55" t="e">
        <f>('A.1_2017-abs '!P30-'A.3_2016-abs'!P30)/'A.3_2016-abs'!P30*100</f>
        <v>#DIV/0!</v>
      </c>
    </row>
    <row r="31" spans="2:17" ht="6.75" customHeight="1" x14ac:dyDescent="0.2">
      <c r="B31" s="8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7" s="56" customFormat="1" x14ac:dyDescent="0.2">
      <c r="B32" s="2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6" x14ac:dyDescent="0.2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6" x14ac:dyDescent="0.2">
      <c r="B34" s="29" t="s">
        <v>18</v>
      </c>
      <c r="C34" s="30"/>
      <c r="D34" s="30"/>
      <c r="E34" s="30"/>
      <c r="F34" s="31"/>
      <c r="H34" s="30"/>
      <c r="I34" s="30"/>
      <c r="J34" s="30"/>
      <c r="K34" s="30"/>
      <c r="L34" s="30"/>
      <c r="M34" s="30"/>
      <c r="N34" s="30"/>
      <c r="O34" s="30"/>
    </row>
    <row r="35" spans="2:16" x14ac:dyDescent="0.2">
      <c r="B35" s="33" t="s">
        <v>19</v>
      </c>
    </row>
    <row r="36" spans="2:16" x14ac:dyDescent="0.2">
      <c r="B36" s="3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57"/>
    </row>
    <row r="37" spans="2:16" x14ac:dyDescent="0.2">
      <c r="B37" s="35"/>
    </row>
    <row r="38" spans="2:16" x14ac:dyDescent="0.2">
      <c r="B38" s="35"/>
    </row>
    <row r="39" spans="2:16" x14ac:dyDescent="0.2">
      <c r="B39" s="35"/>
    </row>
    <row r="40" spans="2:16" x14ac:dyDescent="0.2">
      <c r="E40" s="30"/>
    </row>
    <row r="49" spans="2:5" x14ac:dyDescent="0.2">
      <c r="B49" s="37"/>
      <c r="C49" s="1"/>
      <c r="D49" s="1"/>
      <c r="E49" s="1"/>
    </row>
  </sheetData>
  <sheetProtection algorithmName="SHA-512" hashValue="UylyvfkfUnecEdO15EO4ewB3wy3jiIkevWUr+qe3GptTbC+emEAS79DId65N4d/rOCR4oAnJhhjDSl39ioTY2g==" saltValue="QNySVJiyU4awtmL6WRAKiQ==" spinCount="100000" sheet="1" objects="1" scenarios="1"/>
  <mergeCells count="2">
    <mergeCell ref="E7:E8"/>
    <mergeCell ref="F7:O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Q49"/>
  <sheetViews>
    <sheetView showGridLines="0" tabSelected="1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/>
    </sheetView>
  </sheetViews>
  <sheetFormatPr baseColWidth="10" defaultRowHeight="14.25" x14ac:dyDescent="0.2"/>
  <cols>
    <col min="1" max="1" width="0.7109375" style="56" customWidth="1"/>
    <col min="2" max="2" width="22.28515625" style="41" customWidth="1"/>
    <col min="3" max="3" width="7.28515625" style="32" hidden="1" customWidth="1"/>
    <col min="4" max="4" width="8" style="32" hidden="1" customWidth="1"/>
    <col min="5" max="5" width="13.85546875" style="32" customWidth="1"/>
    <col min="6" max="11" width="10.7109375" style="32" customWidth="1"/>
    <col min="12" max="12" width="11.42578125" style="32" customWidth="1"/>
    <col min="13" max="15" width="10.7109375" style="32" customWidth="1"/>
    <col min="16" max="16" width="0.85546875" style="41" customWidth="1"/>
    <col min="17" max="16384" width="11.42578125" style="41"/>
  </cols>
  <sheetData>
    <row r="1" spans="2:17" x14ac:dyDescent="0.2">
      <c r="B1" s="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6"/>
    </row>
    <row r="2" spans="2:17" ht="15.75" x14ac:dyDescent="0.25">
      <c r="B2" s="2" t="s">
        <v>37</v>
      </c>
      <c r="C2" s="3"/>
      <c r="D2" s="3"/>
      <c r="E2" s="4" t="s">
        <v>27</v>
      </c>
      <c r="G2" s="3"/>
      <c r="H2" s="4"/>
      <c r="I2" s="4"/>
      <c r="J2" s="4"/>
      <c r="P2" s="3"/>
    </row>
    <row r="3" spans="2:17" ht="15.75" x14ac:dyDescent="0.25">
      <c r="B3" s="5"/>
      <c r="C3" s="3"/>
      <c r="D3" s="3"/>
      <c r="E3" s="6" t="s">
        <v>26</v>
      </c>
      <c r="G3" s="3"/>
      <c r="H3" s="4"/>
      <c r="I3" s="4"/>
      <c r="J3" s="4"/>
      <c r="K3" s="3"/>
      <c r="L3" s="3"/>
      <c r="M3" s="3"/>
      <c r="N3" s="3"/>
      <c r="O3" s="3"/>
      <c r="P3" s="3"/>
    </row>
    <row r="4" spans="2:17" ht="15.75" x14ac:dyDescent="0.25">
      <c r="B4" s="5"/>
      <c r="C4" s="3"/>
      <c r="D4" s="3"/>
      <c r="E4" s="36" t="str">
        <f>Deckblatt!C6</f>
        <v>Stand: 31.12.2017</v>
      </c>
      <c r="F4" s="3"/>
      <c r="G4" s="3"/>
      <c r="H4" s="4"/>
      <c r="I4" s="4"/>
      <c r="J4" s="4"/>
      <c r="K4" s="4"/>
      <c r="L4" s="4"/>
      <c r="M4" s="4"/>
      <c r="N4" s="4"/>
      <c r="O4" s="4"/>
      <c r="P4" s="3"/>
    </row>
    <row r="5" spans="2:17" x14ac:dyDescent="0.2">
      <c r="B5" s="57"/>
      <c r="C5" s="7"/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56"/>
    </row>
    <row r="6" spans="2:17" s="56" customFormat="1" ht="6.75" customHeight="1" x14ac:dyDescent="0.2">
      <c r="B6" s="50"/>
      <c r="C6" s="51"/>
      <c r="D6" s="51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8"/>
    </row>
    <row r="7" spans="2:17" s="56" customFormat="1" ht="24" customHeight="1" x14ac:dyDescent="0.2">
      <c r="B7" s="11"/>
      <c r="C7" s="12"/>
      <c r="D7" s="13"/>
      <c r="E7" s="81" t="s">
        <v>20</v>
      </c>
      <c r="F7" s="82" t="s">
        <v>50</v>
      </c>
      <c r="G7" s="82"/>
      <c r="H7" s="82"/>
      <c r="I7" s="82"/>
      <c r="J7" s="82"/>
      <c r="K7" s="82"/>
      <c r="L7" s="83"/>
      <c r="M7" s="83"/>
      <c r="N7" s="83"/>
      <c r="O7" s="83"/>
    </row>
    <row r="8" spans="2:17" s="56" customFormat="1" ht="35.25" customHeight="1" x14ac:dyDescent="0.2">
      <c r="B8" s="11"/>
      <c r="C8" s="13"/>
      <c r="D8" s="13"/>
      <c r="E8" s="81"/>
      <c r="F8" s="79" t="s">
        <v>32</v>
      </c>
      <c r="G8" s="79" t="s">
        <v>46</v>
      </c>
      <c r="H8" s="79" t="s">
        <v>30</v>
      </c>
      <c r="I8" s="64" t="s">
        <v>33</v>
      </c>
      <c r="J8" s="64" t="s">
        <v>47</v>
      </c>
      <c r="K8" s="64" t="s">
        <v>48</v>
      </c>
      <c r="L8" s="64" t="s">
        <v>31</v>
      </c>
      <c r="M8" s="79" t="s">
        <v>49</v>
      </c>
      <c r="N8" s="65" t="s">
        <v>34</v>
      </c>
      <c r="O8" s="65" t="s">
        <v>29</v>
      </c>
      <c r="P8" s="41"/>
    </row>
    <row r="9" spans="2:17" ht="6.75" customHeight="1" x14ac:dyDescent="0.2">
      <c r="B9" s="14"/>
      <c r="C9" s="15"/>
      <c r="D9" s="15"/>
      <c r="E9" s="16"/>
      <c r="F9" s="16"/>
      <c r="G9" s="16"/>
      <c r="H9" s="49"/>
      <c r="I9" s="49"/>
      <c r="J9" s="49"/>
      <c r="K9" s="16"/>
      <c r="L9" s="16"/>
      <c r="M9" s="16"/>
      <c r="N9" s="16"/>
      <c r="O9" s="16"/>
      <c r="P9" s="57"/>
    </row>
    <row r="10" spans="2:17" x14ac:dyDescent="0.2">
      <c r="B10" s="17"/>
      <c r="C10" s="18"/>
      <c r="D10" s="18"/>
      <c r="E10" s="39"/>
      <c r="F10" s="39"/>
      <c r="G10" s="59"/>
      <c r="H10" s="40"/>
      <c r="I10" s="40"/>
      <c r="J10" s="40"/>
      <c r="K10" s="39"/>
      <c r="L10" s="39"/>
      <c r="M10" s="39"/>
      <c r="N10" s="39"/>
      <c r="O10" s="39"/>
    </row>
    <row r="11" spans="2:17" x14ac:dyDescent="0.2">
      <c r="B11" s="29" t="s">
        <v>0</v>
      </c>
      <c r="C11" s="9"/>
      <c r="D11" s="9"/>
      <c r="E11" s="53">
        <f>('A.1_2017-abs '!E11-'A.3_2016-abs'!E11)/'A.3_2016-abs'!E11*100</f>
        <v>3.1451036454610435</v>
      </c>
      <c r="F11" s="53">
        <f>('A.1_2017-abs '!F11-'A.3_2016-abs'!F11)/'A.3_2016-abs'!F11*100</f>
        <v>-3.0487804878048781</v>
      </c>
      <c r="G11" s="53">
        <f>('A.1_2017-abs '!G11-'A.3_2016-abs'!G11)/'A.3_2016-abs'!G11*100</f>
        <v>5.8823529411764701</v>
      </c>
      <c r="H11" s="53">
        <f>('A.1_2017-abs '!H11-'A.3_2016-abs'!H11)/'A.3_2016-abs'!H11*100</f>
        <v>-0.76045627376425851</v>
      </c>
      <c r="I11" s="53">
        <f>('A.1_2017-abs '!I11-'A.3_2016-abs'!I11)/'A.3_2016-abs'!I11*100</f>
        <v>10.309278350515463</v>
      </c>
      <c r="J11" s="53">
        <f>('A.1_2017-abs '!J11-'A.3_2016-abs'!J11)/'A.3_2016-abs'!J11*100</f>
        <v>-0.78125</v>
      </c>
      <c r="K11" s="53">
        <f>('A.1_2017-abs '!K11-'A.3_2016-abs'!K11)/'A.3_2016-abs'!K11*100</f>
        <v>1.5584415584415585</v>
      </c>
      <c r="L11" s="53">
        <f>('A.1_2017-abs '!L11-'A.3_2016-abs'!L11)/'A.3_2016-abs'!L11*100</f>
        <v>10.451977401129943</v>
      </c>
      <c r="M11" s="53">
        <f>('A.1_2017-abs '!M11-'A.3_2016-abs'!M11)/'A.3_2016-abs'!M11*100</f>
        <v>-0.7142857142857143</v>
      </c>
      <c r="N11" s="53">
        <f>('A.1_2017-abs '!N11-'A.3_2016-abs'!N11)/'A.3_2016-abs'!N11*100</f>
        <v>14.850686037126714</v>
      </c>
      <c r="O11" s="53">
        <f>('A.1_2017-abs '!O11-'A.3_2016-abs'!O11)/'A.3_2016-abs'!O11*100</f>
        <v>-1.7316017316017316</v>
      </c>
      <c r="P11" s="55" t="e">
        <f>('A.1_2017-abs '!P11-'A.3_2016-abs'!P11)/'A.3_2016-abs'!P11*100</f>
        <v>#DIV/0!</v>
      </c>
      <c r="Q11" s="74"/>
    </row>
    <row r="12" spans="2:17" x14ac:dyDescent="0.2">
      <c r="B12" s="29" t="s">
        <v>1</v>
      </c>
      <c r="C12" s="9"/>
      <c r="D12" s="9"/>
      <c r="E12" s="53">
        <f>('A.1_2017-abs '!E12-'A.3_2016-abs'!E12)/'A.3_2016-abs'!E12*100</f>
        <v>4.5658377496942526</v>
      </c>
      <c r="F12" s="53">
        <f>('A.1_2017-abs '!F12-'A.3_2016-abs'!F12)/'A.3_2016-abs'!F12*100</f>
        <v>28.205128205128204</v>
      </c>
      <c r="G12" s="53">
        <f>('A.1_2017-abs '!G12-'A.3_2016-abs'!G12)/'A.3_2016-abs'!G12*100</f>
        <v>13.333333333333334</v>
      </c>
      <c r="H12" s="53">
        <f>('A.1_2017-abs '!H12-'A.3_2016-abs'!H12)/'A.3_2016-abs'!H12*100</f>
        <v>-0.95238095238095244</v>
      </c>
      <c r="I12" s="53">
        <f>('A.1_2017-abs '!I12-'A.3_2016-abs'!I12)/'A.3_2016-abs'!I12*100</f>
        <v>22.448979591836736</v>
      </c>
      <c r="J12" s="53">
        <f>('A.1_2017-abs '!J12-'A.3_2016-abs'!J12)/'A.3_2016-abs'!J12*100</f>
        <v>4.6153846153846159</v>
      </c>
      <c r="K12" s="53">
        <f>('A.1_2017-abs '!K12-'A.3_2016-abs'!K12)/'A.3_2016-abs'!K12*100</f>
        <v>6.0301507537688437</v>
      </c>
      <c r="L12" s="53">
        <f>('A.1_2017-abs '!L12-'A.3_2016-abs'!L12)/'A.3_2016-abs'!L12*100</f>
        <v>-2.9411764705882351</v>
      </c>
      <c r="M12" s="53">
        <f>('A.1_2017-abs '!M12-'A.3_2016-abs'!M12)/'A.3_2016-abs'!M12*100</f>
        <v>-1.1363636363636365</v>
      </c>
      <c r="N12" s="53">
        <f>('A.1_2017-abs '!N12-'A.3_2016-abs'!N12)/'A.3_2016-abs'!N12*100</f>
        <v>21.75732217573222</v>
      </c>
      <c r="O12" s="53">
        <f>('A.1_2017-abs '!O12-'A.3_2016-abs'!O12)/'A.3_2016-abs'!O12*100</f>
        <v>0.11248593925759282</v>
      </c>
      <c r="P12" s="55" t="e">
        <f>('A.1_2017-abs '!P12-'A.3_2016-abs'!P12)/'A.3_2016-abs'!P12*100</f>
        <v>#DIV/0!</v>
      </c>
      <c r="Q12" s="74"/>
    </row>
    <row r="13" spans="2:17" x14ac:dyDescent="0.2">
      <c r="B13" s="29" t="s">
        <v>2</v>
      </c>
      <c r="C13" s="9"/>
      <c r="D13" s="9"/>
      <c r="E13" s="53">
        <f>('A.1_2017-abs '!E13-'A.3_2016-abs'!E13)/'A.3_2016-abs'!E13*100</f>
        <v>-3.1593878954607977</v>
      </c>
      <c r="F13" s="53">
        <f>('A.1_2017-abs '!F13-'A.3_2016-abs'!F13)/'A.3_2016-abs'!F13*100</f>
        <v>-2.4449877750611249</v>
      </c>
      <c r="G13" s="53">
        <f>('A.1_2017-abs '!G13-'A.3_2016-abs'!G13)/'A.3_2016-abs'!G13*100</f>
        <v>6.8078668683812404</v>
      </c>
      <c r="H13" s="53">
        <f>('A.1_2017-abs '!H13-'A.3_2016-abs'!H13)/'A.3_2016-abs'!H13*100</f>
        <v>0.67189249720044786</v>
      </c>
      <c r="I13" s="53">
        <f>('A.1_2017-abs '!I13-'A.3_2016-abs'!I13)/'A.3_2016-abs'!I13*100</f>
        <v>-13.136288998357964</v>
      </c>
      <c r="J13" s="53">
        <f>('A.1_2017-abs '!J13-'A.3_2016-abs'!J13)/'A.3_2016-abs'!J13*100</f>
        <v>2.8758169934640523</v>
      </c>
      <c r="K13" s="53">
        <f>('A.1_2017-abs '!K13-'A.3_2016-abs'!K13)/'A.3_2016-abs'!K13*100</f>
        <v>3.5000000000000004</v>
      </c>
      <c r="L13" s="53">
        <f>('A.1_2017-abs '!L13-'A.3_2016-abs'!L13)/'A.3_2016-abs'!L13*100</f>
        <v>2.8627838104639687</v>
      </c>
      <c r="M13" s="53">
        <f>('A.1_2017-abs '!M13-'A.3_2016-abs'!M13)/'A.3_2016-abs'!M13*100</f>
        <v>-7.5812274368231041</v>
      </c>
      <c r="N13" s="53">
        <f>('A.1_2017-abs '!N13-'A.3_2016-abs'!N13)/'A.3_2016-abs'!N13*100</f>
        <v>4.4150110375275942</v>
      </c>
      <c r="O13" s="53">
        <f>('A.1_2017-abs '!O13-'A.3_2016-abs'!O13)/'A.3_2016-abs'!O13*100</f>
        <v>-2.5532812829710911</v>
      </c>
      <c r="P13" s="55" t="e">
        <f>('A.1_2017-abs '!P13-'A.3_2016-abs'!P13)/'A.3_2016-abs'!P13*100</f>
        <v>#DIV/0!</v>
      </c>
      <c r="Q13" s="74"/>
    </row>
    <row r="14" spans="2:17" x14ac:dyDescent="0.2">
      <c r="B14" s="29" t="s">
        <v>3</v>
      </c>
      <c r="C14" s="9"/>
      <c r="D14" s="9"/>
      <c r="E14" s="53">
        <f>('A.1_2017-abs '!E14-'A.3_2016-abs'!E14)/'A.3_2016-abs'!E14*100</f>
        <v>1.7295376992474174</v>
      </c>
      <c r="F14" s="53">
        <f>('A.1_2017-abs '!F14-'A.3_2016-abs'!F14)/'A.3_2016-abs'!F14*100</f>
        <v>1.2755102040816326</v>
      </c>
      <c r="G14" s="53">
        <f>('A.1_2017-abs '!G14-'A.3_2016-abs'!G14)/'A.3_2016-abs'!G14*100</f>
        <v>10.514285714285714</v>
      </c>
      <c r="H14" s="53">
        <f>('A.1_2017-abs '!H14-'A.3_2016-abs'!H14)/'A.3_2016-abs'!H14*100</f>
        <v>-1.2931034482758621</v>
      </c>
      <c r="I14" s="53">
        <f>('A.1_2017-abs '!I14-'A.3_2016-abs'!I14)/'A.3_2016-abs'!I14*100</f>
        <v>13.194444444444445</v>
      </c>
      <c r="J14" s="53">
        <f>('A.1_2017-abs '!J14-'A.3_2016-abs'!J14)/'A.3_2016-abs'!J14*100</f>
        <v>0.27100271002710025</v>
      </c>
      <c r="K14" s="53">
        <f>('A.1_2017-abs '!K14-'A.3_2016-abs'!K14)/'A.3_2016-abs'!K14*100</f>
        <v>-2.3934181002243831</v>
      </c>
      <c r="L14" s="53">
        <f>('A.1_2017-abs '!L14-'A.3_2016-abs'!L14)/'A.3_2016-abs'!L14*100</f>
        <v>-4.7101449275362324</v>
      </c>
      <c r="M14" s="53">
        <f>('A.1_2017-abs '!M14-'A.3_2016-abs'!M14)/'A.3_2016-abs'!M14*100</f>
        <v>-2.8503562945368173</v>
      </c>
      <c r="N14" s="53">
        <f>('A.1_2017-abs '!N14-'A.3_2016-abs'!N14)/'A.3_2016-abs'!N14*100</f>
        <v>18.48137535816619</v>
      </c>
      <c r="O14" s="53">
        <f>('A.1_2017-abs '!O14-'A.3_2016-abs'!O14)/'A.3_2016-abs'!O14*100</f>
        <v>-1.3365222284749578</v>
      </c>
      <c r="P14" s="55" t="e">
        <f>('A.1_2017-abs '!P14-'A.3_2016-abs'!P14)/'A.3_2016-abs'!P14*100</f>
        <v>#DIV/0!</v>
      </c>
      <c r="Q14" s="74"/>
    </row>
    <row r="15" spans="2:17" x14ac:dyDescent="0.2">
      <c r="B15" s="29" t="s">
        <v>4</v>
      </c>
      <c r="C15" s="9"/>
      <c r="D15" s="9"/>
      <c r="E15" s="53">
        <f>('A.1_2017-abs '!E15-'A.3_2016-abs'!E15)/'A.3_2016-abs'!E15*100</f>
        <v>3.9687467660146956</v>
      </c>
      <c r="F15" s="53">
        <f>('A.1_2017-abs '!F15-'A.3_2016-abs'!F15)/'A.3_2016-abs'!F15*100</f>
        <v>2.512562814070352</v>
      </c>
      <c r="G15" s="53">
        <f>('A.1_2017-abs '!G15-'A.3_2016-abs'!G15)/'A.3_2016-abs'!G15*100</f>
        <v>26.073619631901838</v>
      </c>
      <c r="H15" s="53">
        <f>('A.1_2017-abs '!H15-'A.3_2016-abs'!H15)/'A.3_2016-abs'!H15*100</f>
        <v>6.0176991150442474</v>
      </c>
      <c r="I15" s="53">
        <f>('A.1_2017-abs '!I15-'A.3_2016-abs'!I15)/'A.3_2016-abs'!I15*100</f>
        <v>5.4079696394686909</v>
      </c>
      <c r="J15" s="53">
        <f>('A.1_2017-abs '!J15-'A.3_2016-abs'!J15)/'A.3_2016-abs'!J15*100</f>
        <v>8.695652173913043</v>
      </c>
      <c r="K15" s="53">
        <f>('A.1_2017-abs '!K15-'A.3_2016-abs'!K15)/'A.3_2016-abs'!K15*100</f>
        <v>5.2560646900269541</v>
      </c>
      <c r="L15" s="53">
        <f>('A.1_2017-abs '!L15-'A.3_2016-abs'!L15)/'A.3_2016-abs'!L15*100</f>
        <v>24.548192771084338</v>
      </c>
      <c r="M15" s="53">
        <f>('A.1_2017-abs '!M15-'A.3_2016-abs'!M15)/'A.3_2016-abs'!M15*100</f>
        <v>-3.3377837116154869</v>
      </c>
      <c r="N15" s="53">
        <f>('A.1_2017-abs '!N15-'A.3_2016-abs'!N15)/'A.3_2016-abs'!N15*100</f>
        <v>14.778067885117494</v>
      </c>
      <c r="O15" s="53">
        <f>('A.1_2017-abs '!O15-'A.3_2016-abs'!O15)/'A.3_2016-abs'!O15*100</f>
        <v>-1.0462904248573239</v>
      </c>
      <c r="P15" s="55" t="e">
        <f>('A.1_2017-abs '!P15-'A.3_2016-abs'!P15)/'A.3_2016-abs'!P15*100</f>
        <v>#DIV/0!</v>
      </c>
      <c r="Q15" s="74"/>
    </row>
    <row r="16" spans="2:17" x14ac:dyDescent="0.2">
      <c r="B16" s="29" t="s">
        <v>5</v>
      </c>
      <c r="C16" s="9"/>
      <c r="D16" s="9"/>
      <c r="E16" s="53">
        <f>('A.1_2017-abs '!E16-'A.3_2016-abs'!E16)/'A.3_2016-abs'!E16*100</f>
        <v>3.4613956941351152</v>
      </c>
      <c r="F16" s="53">
        <f>('A.1_2017-abs '!F16-'A.3_2016-abs'!F16)/'A.3_2016-abs'!F16*100</f>
        <v>-0.43668122270742354</v>
      </c>
      <c r="G16" s="53">
        <f>('A.1_2017-abs '!G16-'A.3_2016-abs'!G16)/'A.3_2016-abs'!G16*100</f>
        <v>13.868613138686131</v>
      </c>
      <c r="H16" s="53">
        <f>('A.1_2017-abs '!H16-'A.3_2016-abs'!H16)/'A.3_2016-abs'!H16*100</f>
        <v>3.225806451612903</v>
      </c>
      <c r="I16" s="53">
        <f>('A.1_2017-abs '!I16-'A.3_2016-abs'!I16)/'A.3_2016-abs'!I16*100</f>
        <v>2.2624434389140271</v>
      </c>
      <c r="J16" s="53">
        <f>('A.1_2017-abs '!J16-'A.3_2016-abs'!J16)/'A.3_2016-abs'!J16*100</f>
        <v>1.8766756032171581</v>
      </c>
      <c r="K16" s="53">
        <f>('A.1_2017-abs '!K16-'A.3_2016-abs'!K16)/'A.3_2016-abs'!K16*100</f>
        <v>-0.22271714922048996</v>
      </c>
      <c r="L16" s="53">
        <f>('A.1_2017-abs '!L16-'A.3_2016-abs'!L16)/'A.3_2016-abs'!L16*100</f>
        <v>7.1253071253071258</v>
      </c>
      <c r="M16" s="53">
        <f>('A.1_2017-abs '!M16-'A.3_2016-abs'!M16)/'A.3_2016-abs'!M16*100</f>
        <v>5</v>
      </c>
      <c r="N16" s="53">
        <f>('A.1_2017-abs '!N16-'A.3_2016-abs'!N16)/'A.3_2016-abs'!N16*100</f>
        <v>32.551724137931032</v>
      </c>
      <c r="O16" s="53">
        <f>('A.1_2017-abs '!O16-'A.3_2016-abs'!O16)/'A.3_2016-abs'!O16*100</f>
        <v>-0.48830634798252376</v>
      </c>
      <c r="P16" s="55" t="e">
        <f>('A.1_2017-abs '!P16-'A.3_2016-abs'!P16)/'A.3_2016-abs'!P16*100</f>
        <v>#DIV/0!</v>
      </c>
      <c r="Q16" s="74"/>
    </row>
    <row r="17" spans="2:17" x14ac:dyDescent="0.2">
      <c r="B17" s="29" t="s">
        <v>6</v>
      </c>
      <c r="C17" s="9"/>
      <c r="D17" s="9"/>
      <c r="E17" s="53">
        <f>('A.1_2017-abs '!E17-'A.3_2016-abs'!E17)/'A.3_2016-abs'!E17*100</f>
        <v>4.4476744186046506</v>
      </c>
      <c r="F17" s="53">
        <f>('A.1_2017-abs '!F17-'A.3_2016-abs'!F17)/'A.3_2016-abs'!F17*100</f>
        <v>1.6666666666666667</v>
      </c>
      <c r="G17" s="53">
        <f>('A.1_2017-abs '!G17-'A.3_2016-abs'!G17)/'A.3_2016-abs'!G17*100</f>
        <v>11.673151750972762</v>
      </c>
      <c r="H17" s="53">
        <f>('A.1_2017-abs '!H17-'A.3_2016-abs'!H17)/'A.3_2016-abs'!H17*100</f>
        <v>2.3041474654377883</v>
      </c>
      <c r="I17" s="53">
        <f>('A.1_2017-abs '!I17-'A.3_2016-abs'!I17)/'A.3_2016-abs'!I17*100</f>
        <v>31.25</v>
      </c>
      <c r="J17" s="53">
        <f>('A.1_2017-abs '!J17-'A.3_2016-abs'!J17)/'A.3_2016-abs'!J17*100</f>
        <v>0</v>
      </c>
      <c r="K17" s="53">
        <f>('A.1_2017-abs '!K17-'A.3_2016-abs'!K17)/'A.3_2016-abs'!K17*100</f>
        <v>2.9527559055118111</v>
      </c>
      <c r="L17" s="53">
        <f>('A.1_2017-abs '!L17-'A.3_2016-abs'!L17)/'A.3_2016-abs'!L17*100</f>
        <v>-0.3289473684210526</v>
      </c>
      <c r="M17" s="53">
        <f>('A.1_2017-abs '!M17-'A.3_2016-abs'!M17)/'A.3_2016-abs'!M17*100</f>
        <v>0.69930069930069927</v>
      </c>
      <c r="N17" s="53">
        <f>('A.1_2017-abs '!N17-'A.3_2016-abs'!N17)/'A.3_2016-abs'!N17*100</f>
        <v>23.99232245681382</v>
      </c>
      <c r="O17" s="53">
        <f>('A.1_2017-abs '!O17-'A.3_2016-abs'!O17)/'A.3_2016-abs'!O17*100</f>
        <v>-1.0148849797023005</v>
      </c>
      <c r="P17" s="55" t="e">
        <f>('A.1_2017-abs '!P17-'A.3_2016-abs'!P17)/'A.3_2016-abs'!P17*100</f>
        <v>#DIV/0!</v>
      </c>
      <c r="Q17" s="74"/>
    </row>
    <row r="18" spans="2:17" x14ac:dyDescent="0.2">
      <c r="B18" s="29" t="s">
        <v>7</v>
      </c>
      <c r="C18" s="9"/>
      <c r="D18" s="9"/>
      <c r="E18" s="53">
        <f>('A.1_2017-abs '!E18-'A.3_2016-abs'!E18)/'A.3_2016-abs'!E18*100</f>
        <v>2.5895316804407713</v>
      </c>
      <c r="F18" s="53">
        <f>('A.1_2017-abs '!F18-'A.3_2016-abs'!F18)/'A.3_2016-abs'!F18*100</f>
        <v>5.6994818652849739</v>
      </c>
      <c r="G18" s="53">
        <f>('A.1_2017-abs '!G18-'A.3_2016-abs'!G18)/'A.3_2016-abs'!G18*100</f>
        <v>2.295918367346939</v>
      </c>
      <c r="H18" s="53">
        <f>('A.1_2017-abs '!H18-'A.3_2016-abs'!H18)/'A.3_2016-abs'!H18*100</f>
        <v>2.6315789473684208</v>
      </c>
      <c r="I18" s="53">
        <f>('A.1_2017-abs '!I18-'A.3_2016-abs'!I18)/'A.3_2016-abs'!I18*100</f>
        <v>19.310344827586206</v>
      </c>
      <c r="J18" s="53">
        <f>('A.1_2017-abs '!J18-'A.3_2016-abs'!J18)/'A.3_2016-abs'!J18*100</f>
        <v>-0.88495575221238942</v>
      </c>
      <c r="K18" s="53">
        <f>('A.1_2017-abs '!K18-'A.3_2016-abs'!K18)/'A.3_2016-abs'!K18*100</f>
        <v>0.84507042253521114</v>
      </c>
      <c r="L18" s="53">
        <f>('A.1_2017-abs '!L18-'A.3_2016-abs'!L18)/'A.3_2016-abs'!L18*100</f>
        <v>7.5376884422110546</v>
      </c>
      <c r="M18" s="53">
        <f>('A.1_2017-abs '!M18-'A.3_2016-abs'!M18)/'A.3_2016-abs'!M18*100</f>
        <v>0</v>
      </c>
      <c r="N18" s="53">
        <f>('A.1_2017-abs '!N18-'A.3_2016-abs'!N18)/'A.3_2016-abs'!N18*100</f>
        <v>9.2592592592592595</v>
      </c>
      <c r="O18" s="53">
        <f>('A.1_2017-abs '!O18-'A.3_2016-abs'!O18)/'A.3_2016-abs'!O18*100</f>
        <v>-0.27070925825663239</v>
      </c>
      <c r="P18" s="55" t="e">
        <f>('A.1_2017-abs '!P18-'A.3_2016-abs'!P18)/'A.3_2016-abs'!P18*100</f>
        <v>#DIV/0!</v>
      </c>
      <c r="Q18" s="74"/>
    </row>
    <row r="19" spans="2:17" x14ac:dyDescent="0.2">
      <c r="B19" s="29" t="s">
        <v>8</v>
      </c>
      <c r="C19" s="9"/>
      <c r="D19" s="9"/>
      <c r="E19" s="53">
        <f>('A.1_2017-abs '!E19-'A.3_2016-abs'!E19)/'A.3_2016-abs'!E19*100</f>
        <v>5.4419215612685301</v>
      </c>
      <c r="F19" s="53">
        <f>('A.1_2017-abs '!F19-'A.3_2016-abs'!F19)/'A.3_2016-abs'!F19*100</f>
        <v>1.1904761904761905</v>
      </c>
      <c r="G19" s="53">
        <f>('A.1_2017-abs '!G19-'A.3_2016-abs'!G19)/'A.3_2016-abs'!G19*100</f>
        <v>10.734463276836157</v>
      </c>
      <c r="H19" s="53">
        <f>('A.1_2017-abs '!H19-'A.3_2016-abs'!H19)/'A.3_2016-abs'!H19*100</f>
        <v>-1.4354066985645932</v>
      </c>
      <c r="I19" s="53">
        <f>('A.1_2017-abs '!I19-'A.3_2016-abs'!I19)/'A.3_2016-abs'!I19*100</f>
        <v>36.84210526315789</v>
      </c>
      <c r="J19" s="53">
        <f>('A.1_2017-abs '!J19-'A.3_2016-abs'!J19)/'A.3_2016-abs'!J19*100</f>
        <v>0.6211180124223602</v>
      </c>
      <c r="K19" s="53">
        <f>('A.1_2017-abs '!K19-'A.3_2016-abs'!K19)/'A.3_2016-abs'!K19*100</f>
        <v>-1.179245283018868</v>
      </c>
      <c r="L19" s="53">
        <f>('A.1_2017-abs '!L19-'A.3_2016-abs'!L19)/'A.3_2016-abs'!L19*100</f>
        <v>9.6354166666666679</v>
      </c>
      <c r="M19" s="53">
        <f>('A.1_2017-abs '!M19-'A.3_2016-abs'!M19)/'A.3_2016-abs'!M19*100</f>
        <v>6.0975609756097562</v>
      </c>
      <c r="N19" s="53">
        <f>('A.1_2017-abs '!N19-'A.3_2016-abs'!N19)/'A.3_2016-abs'!N19*100</f>
        <v>21.821036106750395</v>
      </c>
      <c r="O19" s="53">
        <f>('A.1_2017-abs '!O19-'A.3_2016-abs'!O19)/'A.3_2016-abs'!O19*100</f>
        <v>-0.95766129032258063</v>
      </c>
      <c r="P19" s="55" t="e">
        <f>('A.1_2017-abs '!P19-'A.3_2016-abs'!P19)/'A.3_2016-abs'!P19*100</f>
        <v>#DIV/0!</v>
      </c>
      <c r="Q19" s="74"/>
    </row>
    <row r="20" spans="2:17" x14ac:dyDescent="0.2">
      <c r="B20" s="29" t="s">
        <v>9</v>
      </c>
      <c r="C20" s="9"/>
      <c r="D20" s="9"/>
      <c r="E20" s="53">
        <f>('A.1_2017-abs '!E20-'A.3_2016-abs'!E20)/'A.3_2016-abs'!E20*100</f>
        <v>3.6705971852415367</v>
      </c>
      <c r="F20" s="53">
        <f>('A.1_2017-abs '!F20-'A.3_2016-abs'!F20)/'A.3_2016-abs'!F20*100</f>
        <v>0.84033613445378152</v>
      </c>
      <c r="G20" s="53">
        <f>('A.1_2017-abs '!G20-'A.3_2016-abs'!G20)/'A.3_2016-abs'!G20*100</f>
        <v>7.5471698113207548</v>
      </c>
      <c r="H20" s="53">
        <f>('A.1_2017-abs '!H20-'A.3_2016-abs'!H20)/'A.3_2016-abs'!H20*100</f>
        <v>1.1904761904761905</v>
      </c>
      <c r="I20" s="53">
        <f>('A.1_2017-abs '!I20-'A.3_2016-abs'!I20)/'A.3_2016-abs'!I20*100</f>
        <v>11.255411255411255</v>
      </c>
      <c r="J20" s="53">
        <f>('A.1_2017-abs '!J20-'A.3_2016-abs'!J20)/'A.3_2016-abs'!J20*100</f>
        <v>-1.2605042016806722</v>
      </c>
      <c r="K20" s="53">
        <f>('A.1_2017-abs '!K20-'A.3_2016-abs'!K20)/'A.3_2016-abs'!K20*100</f>
        <v>-0.59701492537313439</v>
      </c>
      <c r="L20" s="53">
        <f>('A.1_2017-abs '!L20-'A.3_2016-abs'!L20)/'A.3_2016-abs'!L20*100</f>
        <v>11.627906976744185</v>
      </c>
      <c r="M20" s="53">
        <f>('A.1_2017-abs '!M20-'A.3_2016-abs'!M20)/'A.3_2016-abs'!M20*100</f>
        <v>6.3333333333333339</v>
      </c>
      <c r="N20" s="53">
        <f>('A.1_2017-abs '!N20-'A.3_2016-abs'!N20)/'A.3_2016-abs'!N20*100</f>
        <v>16.389548693586697</v>
      </c>
      <c r="O20" s="53">
        <f>('A.1_2017-abs '!O20-'A.3_2016-abs'!O20)/'A.3_2016-abs'!O20*100</f>
        <v>-0.40774719673802245</v>
      </c>
      <c r="P20" s="55" t="e">
        <f>('A.1_2017-abs '!P20-'A.3_2016-abs'!P20)/'A.3_2016-abs'!P20*100</f>
        <v>#DIV/0!</v>
      </c>
      <c r="Q20" s="74"/>
    </row>
    <row r="21" spans="2:17" x14ac:dyDescent="0.2">
      <c r="B21" s="29" t="s">
        <v>10</v>
      </c>
      <c r="C21" s="9"/>
      <c r="D21" s="9"/>
      <c r="E21" s="53">
        <f>('A.1_2017-abs '!E21-'A.3_2016-abs'!E21)/'A.3_2016-abs'!E21*100</f>
        <v>4.726083401471791</v>
      </c>
      <c r="F21" s="53">
        <f>('A.1_2017-abs '!F21-'A.3_2016-abs'!F21)/'A.3_2016-abs'!F21*100</f>
        <v>11.372549019607844</v>
      </c>
      <c r="G21" s="53">
        <f>('A.1_2017-abs '!G21-'A.3_2016-abs'!G21)/'A.3_2016-abs'!G21*100</f>
        <v>28.333333333333332</v>
      </c>
      <c r="H21" s="53">
        <f>('A.1_2017-abs '!H21-'A.3_2016-abs'!H21)/'A.3_2016-abs'!H21*100</f>
        <v>3.125</v>
      </c>
      <c r="I21" s="53">
        <f>('A.1_2017-abs '!I21-'A.3_2016-abs'!I21)/'A.3_2016-abs'!I21*100</f>
        <v>22</v>
      </c>
      <c r="J21" s="53">
        <f>('A.1_2017-abs '!J21-'A.3_2016-abs'!J21)/'A.3_2016-abs'!J21*100</f>
        <v>1.7766497461928936</v>
      </c>
      <c r="K21" s="53">
        <f>('A.1_2017-abs '!K21-'A.3_2016-abs'!K21)/'A.3_2016-abs'!K21*100</f>
        <v>5.7471264367816088</v>
      </c>
      <c r="L21" s="53">
        <f>('A.1_2017-abs '!L21-'A.3_2016-abs'!L21)/'A.3_2016-abs'!L21*100</f>
        <v>18.791946308724832</v>
      </c>
      <c r="M21" s="53">
        <f>('A.1_2017-abs '!M21-'A.3_2016-abs'!M21)/'A.3_2016-abs'!M21*100</f>
        <v>5.3299492385786804</v>
      </c>
      <c r="N21" s="53">
        <f>('A.1_2017-abs '!N21-'A.3_2016-abs'!N21)/'A.3_2016-abs'!N21*100</f>
        <v>19.638242894056848</v>
      </c>
      <c r="O21" s="53">
        <f>('A.1_2017-abs '!O21-'A.3_2016-abs'!O21)/'A.3_2016-abs'!O21*100</f>
        <v>-0.1749271137026239</v>
      </c>
      <c r="P21" s="55" t="e">
        <f>('A.1_2017-abs '!P21-'A.3_2016-abs'!P21)/'A.3_2016-abs'!P21*100</f>
        <v>#DIV/0!</v>
      </c>
      <c r="Q21" s="74"/>
    </row>
    <row r="22" spans="2:17" x14ac:dyDescent="0.2">
      <c r="B22" s="71" t="s">
        <v>11</v>
      </c>
      <c r="C22" s="9"/>
      <c r="D22" s="9"/>
      <c r="E22" s="55">
        <f>('A.1_2017-abs '!E22-'A.3_2016-abs'!E22)/'A.3_2016-abs'!E22*100</f>
        <v>2.0804605626034198</v>
      </c>
      <c r="F22" s="55">
        <f>('A.1_2017-abs '!F22-'A.3_2016-abs'!F22)/'A.3_2016-abs'!F22*100</f>
        <v>2.2242396731729461</v>
      </c>
      <c r="G22" s="55">
        <f>('A.1_2017-abs '!G22-'A.3_2016-abs'!G22)/'A.3_2016-abs'!G22*100</f>
        <v>10.783410138248847</v>
      </c>
      <c r="H22" s="55">
        <f>('A.1_2017-abs '!H22-'A.3_2016-abs'!H22)/'A.3_2016-abs'!H22*100</f>
        <v>1.5039727582292848</v>
      </c>
      <c r="I22" s="55">
        <f>('A.1_2017-abs '!I22-'A.3_2016-abs'!I22)/'A.3_2016-abs'!I22*100</f>
        <v>5.875077303648732</v>
      </c>
      <c r="J22" s="55">
        <f>('A.1_2017-abs '!J22-'A.3_2016-abs'!J22)/'A.3_2016-abs'!J22*100</f>
        <v>1.8040089086859687</v>
      </c>
      <c r="K22" s="55">
        <f>('A.1_2017-abs '!K22-'A.3_2016-abs'!K22)/'A.3_2016-abs'!K22*100</f>
        <v>1.9083545989126816</v>
      </c>
      <c r="L22" s="55">
        <f>('A.1_2017-abs '!L22-'A.3_2016-abs'!L22)/'A.3_2016-abs'!L22*100</f>
        <v>4.9656097970139239</v>
      </c>
      <c r="M22" s="55">
        <f>('A.1_2017-abs '!M22-'A.3_2016-abs'!M22)/'A.3_2016-abs'!M22*100</f>
        <v>-0.49062049062049062</v>
      </c>
      <c r="N22" s="55">
        <f>('A.1_2017-abs '!N22-'A.3_2016-abs'!N22)/'A.3_2016-abs'!N22*100</f>
        <v>15.931780366056572</v>
      </c>
      <c r="O22" s="55">
        <f>('A.1_2017-abs '!O22-'A.3_2016-abs'!O22)/'A.3_2016-abs'!O22*100</f>
        <v>-1.1642032800161977</v>
      </c>
      <c r="P22" s="55" t="e">
        <f>('A.1_2017-abs '!P22-'A.3_2016-abs'!P22)/'A.3_2016-abs'!P22*100</f>
        <v>#DIV/0!</v>
      </c>
      <c r="Q22" s="74"/>
    </row>
    <row r="23" spans="2:17" x14ac:dyDescent="0.2">
      <c r="B23" s="29" t="s">
        <v>12</v>
      </c>
      <c r="C23" s="9"/>
      <c r="D23" s="9"/>
      <c r="E23" s="53">
        <f>('A.1_2017-abs '!E23-'A.3_2016-abs'!E23)/'A.3_2016-abs'!E23*100</f>
        <v>0.88787054274667054</v>
      </c>
      <c r="F23" s="53">
        <f>('A.1_2017-abs '!F23-'A.3_2016-abs'!F23)/'A.3_2016-abs'!F23*100</f>
        <v>4.3795620437956204</v>
      </c>
      <c r="G23" s="53">
        <f>('A.1_2017-abs '!G23-'A.3_2016-abs'!G23)/'A.3_2016-abs'!G23*100</f>
        <v>14.814814814814813</v>
      </c>
      <c r="H23" s="53">
        <f>('A.1_2017-abs '!H23-'A.3_2016-abs'!H23)/'A.3_2016-abs'!H23*100</f>
        <v>-2.4258760107816713</v>
      </c>
      <c r="I23" s="53">
        <f>('A.1_2017-abs '!I23-'A.3_2016-abs'!I23)/'A.3_2016-abs'!I23*100</f>
        <v>-3.9800995024875623</v>
      </c>
      <c r="J23" s="53">
        <f>('A.1_2017-abs '!J23-'A.3_2016-abs'!J23)/'A.3_2016-abs'!J23*100</f>
        <v>0.43731778425655976</v>
      </c>
      <c r="K23" s="53">
        <f>('A.1_2017-abs '!K23-'A.3_2016-abs'!K23)/'A.3_2016-abs'!K23*100</f>
        <v>3.3509700176366843</v>
      </c>
      <c r="L23" s="53">
        <f>('A.1_2017-abs '!L23-'A.3_2016-abs'!L23)/'A.3_2016-abs'!L23*100</f>
        <v>-0.39370078740157477</v>
      </c>
      <c r="M23" s="53">
        <f>('A.1_2017-abs '!M23-'A.3_2016-abs'!M23)/'A.3_2016-abs'!M23*100</f>
        <v>-3.8135593220338984</v>
      </c>
      <c r="N23" s="53">
        <f>('A.1_2017-abs '!N23-'A.3_2016-abs'!N23)/'A.3_2016-abs'!N23*100</f>
        <v>7.7531645569620249</v>
      </c>
      <c r="O23" s="53">
        <f>('A.1_2017-abs '!O23-'A.3_2016-abs'!O23)/'A.3_2016-abs'!O23*100</f>
        <v>-0.46583850931677018</v>
      </c>
      <c r="P23" s="55" t="e">
        <f>('A.1_2017-abs '!P23-'A.3_2016-abs'!P23)/'A.3_2016-abs'!P23*100</f>
        <v>#DIV/0!</v>
      </c>
      <c r="Q23" s="74"/>
    </row>
    <row r="24" spans="2:17" x14ac:dyDescent="0.2">
      <c r="B24" s="29" t="s">
        <v>13</v>
      </c>
      <c r="C24" s="9"/>
      <c r="D24" s="9"/>
      <c r="E24" s="53">
        <f>('A.1_2017-abs '!E24-'A.3_2016-abs'!E24)/'A.3_2016-abs'!E24*100</f>
        <v>4.5090111697389164</v>
      </c>
      <c r="F24" s="53">
        <f>('A.1_2017-abs '!F24-'A.3_2016-abs'!F24)/'A.3_2016-abs'!F24*100</f>
        <v>2.4767801857585141</v>
      </c>
      <c r="G24" s="53">
        <f>('A.1_2017-abs '!G24-'A.3_2016-abs'!G24)/'A.3_2016-abs'!G24*100</f>
        <v>16.666666666666664</v>
      </c>
      <c r="H24" s="53">
        <f>('A.1_2017-abs '!H24-'A.3_2016-abs'!H24)/'A.3_2016-abs'!H24*100</f>
        <v>2.5423728813559325</v>
      </c>
      <c r="I24" s="53">
        <f>('A.1_2017-abs '!I24-'A.3_2016-abs'!I24)/'A.3_2016-abs'!I24*100</f>
        <v>5.6716417910447765</v>
      </c>
      <c r="J24" s="53">
        <f>('A.1_2017-abs '!J24-'A.3_2016-abs'!J24)/'A.3_2016-abs'!J24*100</f>
        <v>3.4383954154727796</v>
      </c>
      <c r="K24" s="53">
        <f>('A.1_2017-abs '!K24-'A.3_2016-abs'!K24)/'A.3_2016-abs'!K24*100</f>
        <v>1.6014234875444839</v>
      </c>
      <c r="L24" s="53">
        <f>('A.1_2017-abs '!L24-'A.3_2016-abs'!L24)/'A.3_2016-abs'!L24*100</f>
        <v>31.651376146788991</v>
      </c>
      <c r="M24" s="53">
        <f>('A.1_2017-abs '!M24-'A.3_2016-abs'!M24)/'A.3_2016-abs'!M24*100</f>
        <v>1.3856812933025404</v>
      </c>
      <c r="N24" s="53">
        <f>('A.1_2017-abs '!N24-'A.3_2016-abs'!N24)/'A.3_2016-abs'!N24*100</f>
        <v>15.402658326817825</v>
      </c>
      <c r="O24" s="53">
        <f>('A.1_2017-abs '!O24-'A.3_2016-abs'!O24)/'A.3_2016-abs'!O24*100</f>
        <v>-1.0019646365422397</v>
      </c>
      <c r="P24" s="55" t="e">
        <f>('A.1_2017-abs '!P24-'A.3_2016-abs'!P24)/'A.3_2016-abs'!P24*100</f>
        <v>#DIV/0!</v>
      </c>
      <c r="Q24" s="74"/>
    </row>
    <row r="25" spans="2:17" x14ac:dyDescent="0.2">
      <c r="B25" s="29" t="s">
        <v>14</v>
      </c>
      <c r="C25" s="9"/>
      <c r="D25" s="9"/>
      <c r="E25" s="53">
        <f>('A.1_2017-abs '!E25-'A.3_2016-abs'!E25)/'A.3_2016-abs'!E25*100</f>
        <v>6.8166703613389483</v>
      </c>
      <c r="F25" s="53">
        <f>('A.1_2017-abs '!F25-'A.3_2016-abs'!F25)/'A.3_2016-abs'!F25*100</f>
        <v>4.9645390070921991</v>
      </c>
      <c r="G25" s="53">
        <f>('A.1_2017-abs '!G25-'A.3_2016-abs'!G25)/'A.3_2016-abs'!G25*100</f>
        <v>2</v>
      </c>
      <c r="H25" s="53">
        <f>('A.1_2017-abs '!H25-'A.3_2016-abs'!H25)/'A.3_2016-abs'!H25*100</f>
        <v>-4.2780748663101598</v>
      </c>
      <c r="I25" s="53">
        <f>('A.1_2017-abs '!I25-'A.3_2016-abs'!I25)/'A.3_2016-abs'!I25*100</f>
        <v>36.138613861386141</v>
      </c>
      <c r="J25" s="53">
        <f>('A.1_2017-abs '!J25-'A.3_2016-abs'!J25)/'A.3_2016-abs'!J25*100</f>
        <v>-1.8927444794952681</v>
      </c>
      <c r="K25" s="53">
        <f>('A.1_2017-abs '!K25-'A.3_2016-abs'!K25)/'A.3_2016-abs'!K25*100</f>
        <v>-3.117206982543641</v>
      </c>
      <c r="L25" s="53">
        <f>('A.1_2017-abs '!L25-'A.3_2016-abs'!L25)/'A.3_2016-abs'!L25*100</f>
        <v>3.2448377581120944</v>
      </c>
      <c r="M25" s="53">
        <f>('A.1_2017-abs '!M25-'A.3_2016-abs'!M25)/'A.3_2016-abs'!M25*100</f>
        <v>10.377358490566039</v>
      </c>
      <c r="N25" s="53">
        <f>('A.1_2017-abs '!N25-'A.3_2016-abs'!N25)/'A.3_2016-abs'!N25*100</f>
        <v>17.974683544303797</v>
      </c>
      <c r="O25" s="53">
        <f>('A.1_2017-abs '!O25-'A.3_2016-abs'!O25)/'A.3_2016-abs'!O25*100</f>
        <v>-0.15867978419549347</v>
      </c>
      <c r="P25" s="55" t="e">
        <f>('A.1_2017-abs '!P25-'A.3_2016-abs'!P25)/'A.3_2016-abs'!P25*100</f>
        <v>#DIV/0!</v>
      </c>
      <c r="Q25" s="74"/>
    </row>
    <row r="26" spans="2:17" x14ac:dyDescent="0.2">
      <c r="B26" s="29" t="s">
        <v>15</v>
      </c>
      <c r="C26" s="9"/>
      <c r="D26" s="9"/>
      <c r="E26" s="53">
        <f>('A.1_2017-abs '!E26-'A.3_2016-abs'!E26)/'A.3_2016-abs'!E26*100</f>
        <v>0.28696051423324148</v>
      </c>
      <c r="F26" s="53">
        <f>('A.1_2017-abs '!F26-'A.3_2016-abs'!F26)/'A.3_2016-abs'!F26*100</f>
        <v>2.2346368715083798</v>
      </c>
      <c r="G26" s="53">
        <f>('A.1_2017-abs '!G26-'A.3_2016-abs'!G26)/'A.3_2016-abs'!G26*100</f>
        <v>14.117647058823529</v>
      </c>
      <c r="H26" s="53">
        <f>('A.1_2017-abs '!H26-'A.3_2016-abs'!H26)/'A.3_2016-abs'!H26*100</f>
        <v>3.9682539682539679</v>
      </c>
      <c r="I26" s="53">
        <f>('A.1_2017-abs '!I26-'A.3_2016-abs'!I26)/'A.3_2016-abs'!I26*100</f>
        <v>-0.3115264797507788</v>
      </c>
      <c r="J26" s="53">
        <f>('A.1_2017-abs '!J26-'A.3_2016-abs'!J26)/'A.3_2016-abs'!J26*100</f>
        <v>4.3604651162790695</v>
      </c>
      <c r="K26" s="53">
        <f>('A.1_2017-abs '!K26-'A.3_2016-abs'!K26)/'A.3_2016-abs'!K26*100</f>
        <v>6.129032258064516</v>
      </c>
      <c r="L26" s="53">
        <f>('A.1_2017-abs '!L26-'A.3_2016-abs'!L26)/'A.3_2016-abs'!L26*100</f>
        <v>14.754098360655737</v>
      </c>
      <c r="M26" s="53">
        <f>('A.1_2017-abs '!M26-'A.3_2016-abs'!M26)/'A.3_2016-abs'!M26*100</f>
        <v>-5.1369863013698627</v>
      </c>
      <c r="N26" s="53">
        <f>('A.1_2017-abs '!N26-'A.3_2016-abs'!N26)/'A.3_2016-abs'!N26*100</f>
        <v>-1.9230769230769231</v>
      </c>
      <c r="O26" s="53">
        <f>('A.1_2017-abs '!O26-'A.3_2016-abs'!O26)/'A.3_2016-abs'!O26*100</f>
        <v>-0.87989441267047952</v>
      </c>
      <c r="P26" s="55" t="e">
        <f>('A.1_2017-abs '!P26-'A.3_2016-abs'!P26)/'A.3_2016-abs'!P26*100</f>
        <v>#DIV/0!</v>
      </c>
      <c r="Q26" s="74"/>
    </row>
    <row r="27" spans="2:17" ht="16.5" customHeight="1" x14ac:dyDescent="0.2">
      <c r="B27" s="71" t="s">
        <v>35</v>
      </c>
      <c r="C27" s="9"/>
      <c r="D27" s="9"/>
      <c r="E27" s="55">
        <f>('A.1_2017-abs '!E27-'A.3_2016-abs'!E27)/'A.3_2016-abs'!E27*100</f>
        <v>3.4596794708725516</v>
      </c>
      <c r="F27" s="55">
        <f>('A.1_2017-abs '!F27-'A.3_2016-abs'!F27)/'A.3_2016-abs'!F27*100</f>
        <v>3.0239833159541192</v>
      </c>
      <c r="G27" s="55">
        <f>('A.1_2017-abs '!G27-'A.3_2016-abs'!G27)/'A.3_2016-abs'!G27*100</f>
        <v>12.529002320185615</v>
      </c>
      <c r="H27" s="55">
        <f>('A.1_2017-abs '!H27-'A.3_2016-abs'!H27)/'A.3_2016-abs'!H27*100</f>
        <v>0</v>
      </c>
      <c r="I27" s="55">
        <f>('A.1_2017-abs '!I27-'A.3_2016-abs'!I27)/'A.3_2016-abs'!I27*100</f>
        <v>7.8375826251180367</v>
      </c>
      <c r="J27" s="55">
        <f>('A.1_2017-abs '!J27-'A.3_2016-abs'!J27)/'A.3_2016-abs'!J27*100</f>
        <v>1.4150943396226416</v>
      </c>
      <c r="K27" s="55">
        <f>('A.1_2017-abs '!K27-'A.3_2016-abs'!K27)/'A.3_2016-abs'!K27*100</f>
        <v>1.6061676839061998</v>
      </c>
      <c r="L27" s="55">
        <f>('A.1_2017-abs '!L27-'A.3_2016-abs'!L27)/'A.3_2016-abs'!L27*100</f>
        <v>17.062937062937063</v>
      </c>
      <c r="M27" s="55">
        <f>('A.1_2017-abs '!M27-'A.3_2016-abs'!M27)/'A.3_2016-abs'!M27*100</f>
        <v>0.34100596760443308</v>
      </c>
      <c r="N27" s="55">
        <f>('A.1_2017-abs '!N27-'A.3_2016-abs'!N27)/'A.3_2016-abs'!N27*100</f>
        <v>11.104530648504591</v>
      </c>
      <c r="O27" s="55">
        <f>('A.1_2017-abs '!O27-'A.3_2016-abs'!O27)/'A.3_2016-abs'!O27*100</f>
        <v>-0.69479749195051688</v>
      </c>
      <c r="P27" s="55" t="e">
        <f>('A.1_2017-abs '!P27-'A.3_2016-abs'!P27)/'A.3_2016-abs'!P27*100</f>
        <v>#DIV/0!</v>
      </c>
      <c r="Q27" s="74"/>
    </row>
    <row r="28" spans="2:17" ht="51.75" customHeight="1" x14ac:dyDescent="0.2">
      <c r="B28" s="72" t="s">
        <v>16</v>
      </c>
      <c r="C28" s="19"/>
      <c r="D28" s="20"/>
      <c r="E28" s="55">
        <f>('A.1_2017-abs '!E28-'A.3_2016-abs'!E28)/'A.3_2016-abs'!E28*100</f>
        <v>2.4294781836206565</v>
      </c>
      <c r="F28" s="55">
        <f>('A.1_2017-abs '!F28-'A.3_2016-abs'!F28)/'A.3_2016-abs'!F28*100</f>
        <v>2.4667931688804554</v>
      </c>
      <c r="G28" s="55">
        <f>('A.1_2017-abs '!G28-'A.3_2016-abs'!G28)/'A.3_2016-abs'!G28*100</f>
        <v>10.941102494236009</v>
      </c>
      <c r="H28" s="55">
        <f>('A.1_2017-abs '!H28-'A.3_2016-abs'!H28)/'A.3_2016-abs'!H28*100</f>
        <v>1.1324786324786325</v>
      </c>
      <c r="I28" s="55">
        <f>('A.1_2017-abs '!I28-'A.3_2016-abs'!I28)/'A.3_2016-abs'!I28*100</f>
        <v>6.3591893780573017</v>
      </c>
      <c r="J28" s="55">
        <f>('A.1_2017-abs '!J28-'A.3_2016-abs'!J28)/'A.3_2016-abs'!J28*100</f>
        <v>1.6973811833171679</v>
      </c>
      <c r="K28" s="55">
        <f>('A.1_2017-abs '!K28-'A.3_2016-abs'!K28)/'A.3_2016-abs'!K28*100</f>
        <v>1.8307768431469571</v>
      </c>
      <c r="L28" s="55">
        <f>('A.1_2017-abs '!L28-'A.3_2016-abs'!L28)/'A.3_2016-abs'!L28*100</f>
        <v>7.3061831957786501</v>
      </c>
      <c r="M28" s="55">
        <f>('A.1_2017-abs '!M28-'A.3_2016-abs'!M28)/'A.3_2016-abs'!M28*100</f>
        <v>-0.28029322984044847</v>
      </c>
      <c r="N28" s="55">
        <f>('A.1_2017-abs '!N28-'A.3_2016-abs'!N28)/'A.3_2016-abs'!N28*100</f>
        <v>14.677133841299161</v>
      </c>
      <c r="O28" s="55">
        <f>('A.1_2017-abs '!O28-'A.3_2016-abs'!O28)/'A.3_2016-abs'!O28*100</f>
        <v>-1.0305048749879331</v>
      </c>
      <c r="P28" s="55" t="e">
        <f>('A.1_2017-abs '!P28-'A.3_2016-abs'!P28)/'A.3_2016-abs'!P28*100</f>
        <v>#DIV/0!</v>
      </c>
      <c r="Q28" s="74"/>
    </row>
    <row r="29" spans="2:17" x14ac:dyDescent="0.2">
      <c r="B29" s="72" t="s">
        <v>17</v>
      </c>
      <c r="C29" s="22"/>
      <c r="D29" s="20"/>
      <c r="E29" s="55">
        <f>('A.1_2017-abs '!E29-'A.3_2016-abs'!E29)/'A.3_2016-abs'!E29*100</f>
        <v>2.3632016594767951</v>
      </c>
      <c r="F29" s="55">
        <f>('A.1_2017-abs '!F29-'A.3_2016-abs'!F29)/'A.3_2016-abs'!F29*100</f>
        <v>0.83144368858654571</v>
      </c>
      <c r="G29" s="55">
        <f>('A.1_2017-abs '!G29-'A.3_2016-abs'!G29)/'A.3_2016-abs'!G29*100</f>
        <v>12.258815701929475</v>
      </c>
      <c r="H29" s="55">
        <f>('A.1_2017-abs '!H29-'A.3_2016-abs'!H29)/'A.3_2016-abs'!H29*100</f>
        <v>1.6472621892317862</v>
      </c>
      <c r="I29" s="55">
        <f>('A.1_2017-abs '!I29-'A.3_2016-abs'!I29)/'A.3_2016-abs'!I29*100</f>
        <v>5.256631071305546</v>
      </c>
      <c r="J29" s="55">
        <f>('A.1_2017-abs '!J29-'A.3_2016-abs'!J29)/'A.3_2016-abs'!J29*100</f>
        <v>1.544373810293431</v>
      </c>
      <c r="K29" s="55">
        <f>('A.1_2017-abs '!K29-'A.3_2016-abs'!K29)/'A.3_2016-abs'!K29*100</f>
        <v>2.7342914835491152</v>
      </c>
      <c r="L29" s="55">
        <f>('A.1_2017-abs '!L29-'A.3_2016-abs'!L29)/'A.3_2016-abs'!L29*100</f>
        <v>11.996869956472832</v>
      </c>
      <c r="M29" s="55">
        <f>('A.1_2017-abs '!M29-'A.3_2016-abs'!M29)/'A.3_2016-abs'!M29*100</f>
        <v>-1.205196431366411</v>
      </c>
      <c r="N29" s="55">
        <f>('A.1_2017-abs '!N29-'A.3_2016-abs'!N29)/'A.3_2016-abs'!N29*100</f>
        <v>9.3834396368442228</v>
      </c>
      <c r="O29" s="55">
        <f>('A.1_2017-abs '!O29-'A.3_2016-abs'!O29)/'A.3_2016-abs'!O29*100</f>
        <v>-0.6786088518536999</v>
      </c>
      <c r="P29" s="55" t="e">
        <f>('A.1_2017-abs '!P29-'A.3_2016-abs'!P29)/'A.3_2016-abs'!P29*100</f>
        <v>#DIV/0!</v>
      </c>
      <c r="Q29" s="74"/>
    </row>
    <row r="30" spans="2:17" x14ac:dyDescent="0.2">
      <c r="B30" s="73" t="s">
        <v>23</v>
      </c>
      <c r="C30" s="24"/>
      <c r="D30" s="25"/>
      <c r="E30" s="53">
        <f>('A.1_2017-abs '!E30-'A.3_2016-abs'!E30)/'A.3_2016-abs'!E30*100</f>
        <v>2.3335302678790146</v>
      </c>
      <c r="F30" s="53">
        <f>('A.1_2017-abs '!F30-'A.3_2016-abs'!F30)/'A.3_2016-abs'!F30*100</f>
        <v>-0.25125628140703515</v>
      </c>
      <c r="G30" s="53">
        <f>('A.1_2017-abs '!G30-'A.3_2016-abs'!G30)/'A.3_2016-abs'!G30*100</f>
        <v>13.12560319867641</v>
      </c>
      <c r="H30" s="53">
        <f>('A.1_2017-abs '!H30-'A.3_2016-abs'!H30)/'A.3_2016-abs'!H30*100</f>
        <v>1.8079925278537596</v>
      </c>
      <c r="I30" s="53">
        <f>('A.1_2017-abs '!I30-'A.3_2016-abs'!I30)/'A.3_2016-abs'!I30*100</f>
        <v>4.7935824691841127</v>
      </c>
      <c r="J30" s="53">
        <f>('A.1_2017-abs '!J30-'A.3_2016-abs'!J30)/'A.3_2016-abs'!J30*100</f>
        <v>1.5006695294823844</v>
      </c>
      <c r="K30" s="53">
        <f>('A.1_2017-abs '!K30-'A.3_2016-abs'!K30)/'A.3_2016-abs'!K30*100</f>
        <v>3.0998698655277117</v>
      </c>
      <c r="L30" s="53">
        <f>('A.1_2017-abs '!L30-'A.3_2016-abs'!L30)/'A.3_2016-abs'!L30*100</f>
        <v>14.652267156862745</v>
      </c>
      <c r="M30" s="53">
        <f>('A.1_2017-abs '!M30-'A.3_2016-abs'!M30)/'A.3_2016-abs'!M30*100</f>
        <v>-1.7321867321867321</v>
      </c>
      <c r="N30" s="53">
        <f>('A.1_2017-abs '!N30-'A.3_2016-abs'!N30)/'A.3_2016-abs'!N30*100</f>
        <v>6.2302296795488932</v>
      </c>
      <c r="O30" s="53">
        <f>('A.1_2017-abs '!O30-'A.3_2016-abs'!O30)/'A.3_2016-abs'!O30*100</f>
        <v>-0.43049907264033754</v>
      </c>
      <c r="P30" s="55" t="e">
        <f>('A.1_2017-abs '!P30-'A.3_2016-abs'!P30)/'A.3_2016-abs'!P30*100</f>
        <v>#DIV/0!</v>
      </c>
    </row>
    <row r="31" spans="2:17" ht="6.75" customHeight="1" x14ac:dyDescent="0.2">
      <c r="B31" s="8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7" s="56" customFormat="1" x14ac:dyDescent="0.2">
      <c r="B32" s="2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2:16" x14ac:dyDescent="0.2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6" x14ac:dyDescent="0.2">
      <c r="B34" s="29" t="s">
        <v>18</v>
      </c>
      <c r="C34" s="30"/>
      <c r="D34" s="30"/>
      <c r="E34" s="30"/>
      <c r="F34" s="31"/>
      <c r="H34" s="30"/>
      <c r="I34" s="30"/>
      <c r="J34" s="30"/>
      <c r="K34" s="30"/>
      <c r="L34" s="30"/>
      <c r="M34" s="30"/>
      <c r="N34" s="30"/>
      <c r="O34" s="30"/>
    </row>
    <row r="35" spans="2:16" x14ac:dyDescent="0.2">
      <c r="B35" s="33" t="s">
        <v>19</v>
      </c>
    </row>
    <row r="36" spans="2:16" x14ac:dyDescent="0.2">
      <c r="B36" s="3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57"/>
    </row>
    <row r="37" spans="2:16" x14ac:dyDescent="0.2">
      <c r="B37" s="35"/>
    </row>
    <row r="38" spans="2:16" x14ac:dyDescent="0.2">
      <c r="B38" s="35"/>
    </row>
    <row r="39" spans="2:16" x14ac:dyDescent="0.2">
      <c r="B39" s="35"/>
    </row>
    <row r="40" spans="2:16" x14ac:dyDescent="0.2">
      <c r="E40" s="30"/>
    </row>
    <row r="49" spans="2:5" x14ac:dyDescent="0.2">
      <c r="B49" s="37"/>
      <c r="C49" s="1"/>
      <c r="D49" s="1"/>
      <c r="E49" s="1"/>
    </row>
  </sheetData>
  <sheetProtection algorithmName="SHA-512" hashValue="DrCXBmxnTRgznZQx/HG2JunWJq+O/Lax3st4Bv89rnhktXLpw6h71JmMeby+IWaULz6u6yrXkltaQlu3S0fPNg==" saltValue="ZGX1P289X/8qJGWAmFuhxQ==" spinCount="100000" sheet="1" objects="1" scenarios="1"/>
  <mergeCells count="2">
    <mergeCell ref="E7:E8"/>
    <mergeCell ref="F7:O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Deckblatt</vt:lpstr>
      <vt:lpstr>A.1_2017-abs </vt:lpstr>
      <vt:lpstr>A.2_2017-proz</vt:lpstr>
      <vt:lpstr>A.3_2016-abs</vt:lpstr>
      <vt:lpstr>A.4_2016-proz</vt:lpstr>
      <vt:lpstr>A.5_Entw 2016 bis 2017 abs.</vt:lpstr>
      <vt:lpstr>A.6_Entw 2016 bis 2017 in proz</vt:lpstr>
    </vt:vector>
  </TitlesOfParts>
  <Company>Regionalverband Ruhr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taibi</dc:creator>
  <cp:lastModifiedBy>lessing</cp:lastModifiedBy>
  <cp:lastPrinted>2018-10-24T06:18:56Z</cp:lastPrinted>
  <dcterms:created xsi:type="dcterms:W3CDTF">2017-02-23T09:56:25Z</dcterms:created>
  <dcterms:modified xsi:type="dcterms:W3CDTF">2018-10-24T07:15:36Z</dcterms:modified>
</cp:coreProperties>
</file>